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060" windowHeight="9585" firstSheet="1" activeTab="1"/>
  </bookViews>
  <sheets>
    <sheet name="Inicio" sheetId="1" r:id="rId1"/>
    <sheet name="Fuente" sheetId="2" r:id="rId2"/>
    <sheet name="1. Conc y Medi por tipo resol" sheetId="3" r:id="rId3"/>
    <sheet name="2. Conci indv motiv y resol" sheetId="4" r:id="rId4"/>
    <sheet name="3. Conci indv motiv CCAA y prov" sheetId="5" r:id="rId5"/>
    <sheet name="4.Conci indiv desp CCAA y prov" sheetId="6" r:id="rId6"/>
    <sheet name="5.Trabaj. despedidos edad" sheetId="7" r:id="rId7"/>
    <sheet name="6. Trabaj. despedidos antig." sheetId="8" r:id="rId8"/>
    <sheet name="7. Trabaj. despedidos categ" sheetId="9" r:id="rId9"/>
    <sheet name="8. Trabaj. desped. tamaño empre" sheetId="10" r:id="rId10"/>
    <sheet name="9. Concil colec por tipo resol" sheetId="11" r:id="rId11"/>
    <sheet name="10. Conci colec avenencia CCAA " sheetId="12" r:id="rId12"/>
    <sheet name="11.Conci. mediac. y arbit. CCAA" sheetId="13" r:id="rId13"/>
    <sheet name="12. Conc. y med. CCAA, prov" sheetId="14" r:id="rId14"/>
  </sheets>
  <definedNames/>
  <calcPr fullCalcOnLoad="1"/>
</workbook>
</file>

<file path=xl/sharedStrings.xml><?xml version="1.0" encoding="utf-8"?>
<sst xmlns="http://schemas.openxmlformats.org/spreadsheetml/2006/main" count="4230" uniqueCount="297">
  <si>
    <t>..</t>
  </si>
  <si>
    <t>Total</t>
  </si>
  <si>
    <t>Con avenencia</t>
  </si>
  <si>
    <t>Sin avenencia</t>
  </si>
  <si>
    <t xml:space="preserve">   Sin avenencia</t>
  </si>
  <si>
    <t>RECLAMACIONES DE CANTIDAD</t>
  </si>
  <si>
    <t>TOTAL</t>
  </si>
  <si>
    <t>Aragón</t>
  </si>
  <si>
    <t>Canarias</t>
  </si>
  <si>
    <t>Castilla y León</t>
  </si>
  <si>
    <t>Cataluña</t>
  </si>
  <si>
    <t>Comunitat Valenciana</t>
  </si>
  <si>
    <t>Extremadura</t>
  </si>
  <si>
    <t>Galicia</t>
  </si>
  <si>
    <t>Madrid (Comunidad de)</t>
  </si>
  <si>
    <t>Murcia (Región de)</t>
  </si>
  <si>
    <t>Rioja (La)</t>
  </si>
  <si>
    <t>Ceuta y Melilla</t>
  </si>
  <si>
    <t>Trabajadores afectados</t>
  </si>
  <si>
    <t>Empresas afectadas</t>
  </si>
  <si>
    <t xml:space="preserve">Andalucía </t>
  </si>
  <si>
    <t xml:space="preserve">Asturias (Principado de) </t>
  </si>
  <si>
    <t xml:space="preserve">Balears (Illes) </t>
  </si>
  <si>
    <t>Cantabria</t>
  </si>
  <si>
    <t xml:space="preserve">Castilla-La Mancha </t>
  </si>
  <si>
    <t>Navarra (C. Foral de)</t>
  </si>
  <si>
    <t xml:space="preserve">País Vasco </t>
  </si>
  <si>
    <t>Conciliaciones colectivas</t>
  </si>
  <si>
    <t>-</t>
  </si>
  <si>
    <t>.. Dato no disponible</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</si>
  <si>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</si>
  <si>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</si>
  <si>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</si>
  <si>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</si>
  <si>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</si>
  <si>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</si>
  <si>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</si>
  <si>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</si>
  <si>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</si>
  <si>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</si>
  <si>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</si>
  <si>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</si>
  <si>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</si>
  <si>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</si>
  <si>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BALEARES (ILLES) (1)</t>
  </si>
  <si>
    <t>CANARIAS</t>
  </si>
  <si>
    <t xml:space="preserve">Las Palmas </t>
  </si>
  <si>
    <t xml:space="preserve">S.C. Tenerife </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</si>
  <si>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</si>
  <si>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</si>
  <si>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</si>
  <si>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</si>
  <si>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</si>
  <si>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</si>
  <si>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</si>
  <si>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</si>
  <si>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</si>
  <si>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</si>
  <si>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</si>
  <si>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</si>
  <si>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</si>
  <si>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</si>
  <si>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</si>
  <si>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</si>
  <si>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</si>
  <si>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</si>
  <si>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</si>
  <si>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</si>
  <si>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</si>
  <si>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</si>
  <si>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</si>
  <si>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</si>
  <si>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</si>
  <si>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</si>
  <si>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</si>
  <si>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</si>
  <si>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</si>
  <si>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A Coruña </t>
  </si>
  <si>
    <t xml:space="preserve">Lugo </t>
  </si>
  <si>
    <t xml:space="preserve">Ourense </t>
  </si>
  <si>
    <t xml:space="preserve">Pontevedra </t>
  </si>
  <si>
    <t>MADRID (COMUNIDAD DE)</t>
  </si>
  <si>
    <t>MURCIA (REGIÓN DE)</t>
  </si>
  <si>
    <t>NAVARRA (C. FORAL DE)</t>
  </si>
  <si>
    <t>PAÍS VASCO</t>
  </si>
  <si>
    <t xml:space="preserve">Álava </t>
  </si>
  <si>
    <t xml:space="preserve">Guipúzcoa </t>
  </si>
  <si>
    <t>Vizcaya</t>
  </si>
  <si>
    <t>RIOJA (LA)</t>
  </si>
  <si>
    <t>Ceuta</t>
  </si>
  <si>
    <t>Melilla</t>
  </si>
  <si>
    <t>Conciliaciones por despidos con avenencia</t>
  </si>
  <si>
    <t>Cuantías medias (euros)</t>
  </si>
  <si>
    <t>(1) Información facilitada por los Órganos Autonómicos de Resolución Extrajudicial de Baleares (TAMIB) y Cantabria (ORECLA)</t>
  </si>
  <si>
    <t>CANTABRIA (1)</t>
  </si>
  <si>
    <t>Cuantías medias  (miles de euros)</t>
  </si>
  <si>
    <t xml:space="preserve">DESPIDOS </t>
  </si>
  <si>
    <t xml:space="preserve">Con avenencia </t>
  </si>
  <si>
    <t>Intentadas sin efecto y otras (2)</t>
  </si>
  <si>
    <t>SANCIONES Y CAUSAS VARIAS (3)</t>
  </si>
  <si>
    <t>(1) Se incluye la información de los Órganos Autonómicos de Resolución Extrajudicial de Baleares (TAMIB) y Cantabria (ORECLA)</t>
  </si>
  <si>
    <t>Conciliaciones individuales</t>
  </si>
  <si>
    <t xml:space="preserve">  Con avenencia</t>
  </si>
  <si>
    <t xml:space="preserve">  Sin avenencia</t>
  </si>
  <si>
    <t xml:space="preserve">  Intentadas sin efecto y otras (2)</t>
  </si>
  <si>
    <t xml:space="preserve">  Conciliaciones colectivas </t>
  </si>
  <si>
    <t xml:space="preserve">   Con avenencia</t>
  </si>
  <si>
    <t xml:space="preserve">   Intentadas sin efecto y otras (2)</t>
  </si>
  <si>
    <t xml:space="preserve">  Mediaciones</t>
  </si>
  <si>
    <t>RESUELTAS POR LOS ÓRGANOS AUTONÓMICOS 
DE RESOLUCIÓN EXTRAJUDICIAL DE CONFLICTOS</t>
  </si>
  <si>
    <t>Conciliaciones colectivas y Mediaciones</t>
  </si>
  <si>
    <t xml:space="preserve">   Con acuerdo (3)</t>
  </si>
  <si>
    <t xml:space="preserve">   Sin acuerdo (3)</t>
  </si>
  <si>
    <t>Arbitrajes</t>
  </si>
  <si>
    <t>(2) Incluye también las "tenidas por no presentadas", "desistidas" y "otros tipos".</t>
  </si>
  <si>
    <t>Despidos</t>
  </si>
  <si>
    <t>Reclamaciones de cantidad</t>
  </si>
  <si>
    <t>Sanciones y causas varias</t>
  </si>
  <si>
    <t>Varones</t>
  </si>
  <si>
    <t>Mujeres</t>
  </si>
  <si>
    <t>TOTAL (1)</t>
  </si>
  <si>
    <t xml:space="preserve">De 16 a 19 años </t>
  </si>
  <si>
    <t xml:space="preserve">De 20 a 24 años </t>
  </si>
  <si>
    <t>De 25 a 39 años</t>
  </si>
  <si>
    <t>De 40 a 59 años</t>
  </si>
  <si>
    <t>De 60 y más años</t>
  </si>
  <si>
    <t>No consta</t>
  </si>
  <si>
    <t>(1) La suma de Varones y Mujeres no se corresponde con el Total ya que no se dispone de la información completa desagregada por sexo y edad.</t>
  </si>
  <si>
    <t>(1) Información facilitada por los Órganos  Autonómicos de Resolución Extrajudicial de Baleares (TAMIB) y Cantabria (ORECLA).</t>
  </si>
  <si>
    <t>Distribución Porcentual</t>
  </si>
  <si>
    <t>Hasta 1 año</t>
  </si>
  <si>
    <t>De 1 a 5 años</t>
  </si>
  <si>
    <t>Más de 10 años</t>
  </si>
  <si>
    <t>Distribución Porcentual (2)</t>
  </si>
  <si>
    <t>(2) La Distribución Porcentual (2) se ha efectuado sobre el total de las CCAA que han remitido la información.</t>
  </si>
  <si>
    <t xml:space="preserve">  T O T A L (1)</t>
  </si>
  <si>
    <t xml:space="preserve">No consta </t>
  </si>
  <si>
    <t>De 16  a  19 años</t>
  </si>
  <si>
    <t>De 20  a  24 años</t>
  </si>
  <si>
    <t>De 25  a  39 años</t>
  </si>
  <si>
    <t>De 40  a  54 años</t>
  </si>
  <si>
    <t>De 55  a  59 años</t>
  </si>
  <si>
    <t>De 60  y  más años</t>
  </si>
  <si>
    <t>Año 2017</t>
  </si>
  <si>
    <t>T O T A L (1)</t>
  </si>
  <si>
    <t>Técnicos titulados</t>
  </si>
  <si>
    <t>Técnicos no titulados</t>
  </si>
  <si>
    <t>Administr. y asimilados</t>
  </si>
  <si>
    <t>Especialistas</t>
  </si>
  <si>
    <t>No cualificados</t>
  </si>
  <si>
    <t>(1) La suma de Varones y Mujeres no se corresponde con el Total ya que no se dispone de la información completa desagregada por sexo y categoría profesional.</t>
  </si>
  <si>
    <t>Año 2016</t>
  </si>
  <si>
    <t>Año 2015</t>
  </si>
  <si>
    <t>Año 2014</t>
  </si>
  <si>
    <t>Año 2013</t>
  </si>
  <si>
    <t>Año 2012</t>
  </si>
  <si>
    <t>T O T A L</t>
  </si>
  <si>
    <t>De 1a 9 trabajadores</t>
  </si>
  <si>
    <t>De 10 a 25 trabajadores</t>
  </si>
  <si>
    <t>De 26 a 49 trabajadores</t>
  </si>
  <si>
    <t>De 50 a 100 trabajadores</t>
  </si>
  <si>
    <t>De 101 a 499 trabajadores</t>
  </si>
  <si>
    <t>De 500 y más trabajadores</t>
  </si>
  <si>
    <t>No consta (1)</t>
  </si>
  <si>
    <t>(1) Incluye los datos de Baleares, Cataluña y Madrid que no proporciona información completa desagregada por tamaño de la empresa.</t>
  </si>
  <si>
    <t>(2) La distribución porcentual se ha efectuado sobre el total de las CCAA que han remitido la información.</t>
  </si>
  <si>
    <t>De 101 a 249 trabajadores</t>
  </si>
  <si>
    <t>De 250 a 499 trabajadores</t>
  </si>
  <si>
    <t xml:space="preserve">(3) Debido a la falta de información de algunas comunidades autónomas, los datos se proporcionan en distribuciones porcentuales. </t>
  </si>
  <si>
    <t>Año 2011 (2)</t>
  </si>
  <si>
    <t>Año 2010 (2)</t>
  </si>
  <si>
    <t>(2) El Ministerio no publica datos.</t>
  </si>
  <si>
    <t>2011 (3)</t>
  </si>
  <si>
    <t>2010 (3)</t>
  </si>
  <si>
    <t xml:space="preserve">Distribución Porcentual </t>
  </si>
  <si>
    <t>2011 (2)</t>
  </si>
  <si>
    <t>2010 (2)</t>
  </si>
  <si>
    <t xml:space="preserve">(2) Debido a la falta de información de algunas comunidades autónomas, los datos se proporcionan en distribuciones porcentuales. </t>
  </si>
  <si>
    <t xml:space="preserve">(1) Los datos pueden sobrevalorar el fenómeno real, debido a que distintos sindicatos o representantes de los trabajadores pueden interponer, cada uno de ellos, conflicto colectivo por idéntico motivo. </t>
  </si>
  <si>
    <t>Interautonómicas (SIMA)</t>
  </si>
  <si>
    <t>(1) En las comunidades autónomas en las que no figura dato, los órganos de resolución extrajudicial de conflictos no dirimen casos en materia de conflictos individuales.</t>
  </si>
  <si>
    <t>CONCILIACIONES COLECTIVAS Y MEDIACIONES</t>
  </si>
  <si>
    <t>Número</t>
  </si>
  <si>
    <t>Empresas</t>
  </si>
  <si>
    <t>Trabajadores</t>
  </si>
  <si>
    <t xml:space="preserve">(3) No existe </t>
  </si>
  <si>
    <t>Total (1)</t>
  </si>
  <si>
    <t xml:space="preserve">Con acuerdo </t>
  </si>
  <si>
    <t xml:space="preserve">Sin acuerdo </t>
  </si>
  <si>
    <t>(1) Incluye las terminadas "con acuerdo", "sin acuerdo", "intentadas sin efecto", "archivadas" y "otras".</t>
  </si>
  <si>
    <t>INTERAUTONÓMICO (SIMA)</t>
  </si>
  <si>
    <t>Interprovincial</t>
  </si>
  <si>
    <t>Tarragona</t>
  </si>
  <si>
    <t>De 1 a 9 trabajadores</t>
  </si>
  <si>
    <t>1. Conciliaciones y mediaciones terminadas, por unidad de resolución y tipo.</t>
  </si>
  <si>
    <t>2. Conciliaciones individuales terminadas en las unidades administrativas, cantidades acordadas y cuantías medias, por motivación y tipo de resolución.</t>
  </si>
  <si>
    <t xml:space="preserve">3. Conciliaciones individuales terminadas en las unidades administrativas, según motivación, por comunidad autónoma y provincia. </t>
  </si>
  <si>
    <t xml:space="preserve">5.Trabajadores afectados en materia de despidos, según sexo, por edad. </t>
  </si>
  <si>
    <t xml:space="preserve">6. Trabajadores afectados en materia de despidos, según sexo, por antigüedad. </t>
  </si>
  <si>
    <t xml:space="preserve">7. Trabajadores afectados en materia de despidos, según sexo, por categoría profesional. </t>
  </si>
  <si>
    <t xml:space="preserve">8. Trabajadores afectados en materia de despidos, según tamaño de la empresa. </t>
  </si>
  <si>
    <t>a) Objetivo:</t>
  </si>
  <si>
    <t>La finalidad de esta estadística es obtener y difundir datos relacionados con las mediaciones, arbitrajes y conciliaciones colectivas e individuales que hayan sido resueltas, principalmente, por organismos de carácter administrativo, con especial incidencia en las conciliaciones individuales terminadas en despido.</t>
  </si>
  <si>
    <t>b) Fuentes de información:</t>
  </si>
  <si>
    <t>La estadística se elabora en base a los datos procedentes de los formularios estadísticos cumplimentados mensualmente por las Unidades de Mediación, Arbitraje y Conciliación dependientes de la autoridad laboral de cada comunidad autónoma, relativos a conciliaciones individuales y colectivas y por los que remite la Dirección General de Empleo del Ministerio de Empleo y Seguridad Social, referidos principalmente a conciliaciones colectivas. Se recogen también algunos casos de mediaciones llevadas a cabo por dichas Unidades de Mediación, Arbitraje y Conciliación.</t>
  </si>
  <si>
    <t>En la estadística anual se incorpora, además, las conciliaciones, mediaciones y arbitrajes resueltas por los organismos autónomos de carácter no administrativo, integrados básicamente por las organizaciones empresariales y sindicales, y creados para la solución extrajudicial de los conflictos; Asimismo, la estadística anual proporciona información sobre las resoluciones de conflictos que lleva a cabo el Servicio Interconfederal de Mediación y Arbitraje (SIMA), organismo no administrativo aunque tutelado por el Ministerio de Empleo y Seguridad Social, que desarrolla el Acuerdo sobre Solución  Autónoma de Conflictos Laborales (ASAC). El SIMA tiene como finalidad la solución extrajudicial de los conflictos colectivos surgidos entre empresarios y trabajadores a través de los procedimientos de mediación y arbitraje.</t>
  </si>
  <si>
    <t>Base legal de la fuente administrativa: Las principales disposiciones legales vigentes durante el periodo de referencia de los datos son las siguientes: Real Decreto-Ley 17/1977, de 4 de marzo, sobre Relaciones de Trabajo; derogado en gran parte; Real Decreto Legislativo 1/1995, de 24 de marzo, por el que se aprueba el texto refundido de la Ley del Estatuto de los Trabajadores; Real Decreto Legislativo 2/1995, de 7 de abril, por el que se aprueba el texto refundido de la Ley de Procedimiento Laboral; Ley 45/2002 de 12 de diciembre, de medidas urgentes para la reforma del sistema de protección por desempleo y mejora de la ocupabilidad y Ley 13/2009, de 3 de noviembre, de reforma de la legislación procesal para la implantación de la nueva Oficina judicial.</t>
  </si>
  <si>
    <t>c) Notas generales:</t>
  </si>
  <si>
    <t>Se recogen los actos de conciliación individuales o colectivos terminados según los siguientes tipos de resolución:</t>
  </si>
  <si>
    <t xml:space="preserve">   - Con avenencia, cuando se dé acuerdo entre las partes.</t>
  </si>
  <si>
    <t xml:space="preserve">   - Sin avenencia, cuando no exista acuerdo entre las partes.</t>
  </si>
  <si>
    <t xml:space="preserve">  - Otras; Incluyendo en este apartado las Intentadas sin efecto, cuando no comparezca la parte o partes demandadas; Tenidas por no presentadas, cuando, debidamente citadas las partes, la promotora no comparezca al acto; Desistidas, cuando comparezca la parte promotora al sólo efecto de desistir del conflicto planteado, y de otros tipos.</t>
  </si>
  <si>
    <t>La conciliación puede ser individual y colectiva:</t>
  </si>
  <si>
    <t>Las conciliaciones individuales sin avenencia y las intentadas sin efecto constituyen el principal conjunto de procedencia de las posteriores demandas en la vía Judicial Social.</t>
  </si>
  <si>
    <t xml:space="preserve">  - Aceptadas con efecto: las que concluyeron con acuerdo.</t>
  </si>
  <si>
    <t xml:space="preserve">  - Aceptadas sin efecto: en las que no se consiguió o no fue aceptado ningún mediador.</t>
  </si>
  <si>
    <t xml:space="preserve">  - No aceptadas: las que habiéndose ofrecido formalmente, no fueron aceptadas.</t>
  </si>
  <si>
    <t>Fuente</t>
  </si>
  <si>
    <t xml:space="preserve">Distribución Porcentual (2) </t>
  </si>
  <si>
    <t>Inicio</t>
  </si>
  <si>
    <t>(1) Se incluye las conciliaciones colectivas e individuales resueltas por los Órganos Autonómicos de Resolución Extrajudicial de Baleares (TAMIB) y Cantabria (ORECLA)</t>
  </si>
  <si>
    <t>(2) Causas Varias: reclamaciones por accidente de trabajo, clasificación profesional o laboral, antigüedad, etc.</t>
  </si>
  <si>
    <t>Conciliaciones colectivas y mediaciones</t>
  </si>
  <si>
    <t>(2) En otras se han agrupado "las tenidas por no presentadas", "desistidas" y "otros tipos".</t>
  </si>
  <si>
    <t>(2) Las conciliaciones individuales resueltas por los Órganos Autonómicos de Resolución Extrajudicial de Baleares (TAMIB) y Cantabria (ORECLA) se incluyen en los datos facilitados por las unidades administrativas.</t>
  </si>
  <si>
    <r>
      <t xml:space="preserve"> 2011 </t>
    </r>
    <r>
      <rPr>
        <b/>
        <vertAlign val="superscript"/>
        <sz val="12"/>
        <color indexed="9"/>
        <rFont val="Verdana"/>
        <family val="2"/>
      </rPr>
      <t>(3)</t>
    </r>
  </si>
  <si>
    <r>
      <t xml:space="preserve"> 2010 </t>
    </r>
    <r>
      <rPr>
        <b/>
        <vertAlign val="superscript"/>
        <sz val="12"/>
        <color indexed="9"/>
        <rFont val="Verdana"/>
        <family val="2"/>
      </rPr>
      <t>(3)</t>
    </r>
  </si>
  <si>
    <t>Los Órganos Autonómicos de Resolución Extrajudicial de Baleares (TAMIB) y Cantabria (ORECLA) tiene competencia exclusiva para la conciliación/mediación tanto para asuntos colectivos como individuales y por ello sus datos se presentan como correspondientes a una unidad administrativa.
Las conciliaciones colectivas e individuales resueltas por los Órganos Autonómicos de Resolución Extrajudicial de Baleares (TAMIB) y Cantabria (ORECLA) se incluyen en las tablas con los datos facilitados por las unidades administrativas.</t>
  </si>
  <si>
    <r>
      <t xml:space="preserve">El concepto </t>
    </r>
    <r>
      <rPr>
        <b/>
        <sz val="10"/>
        <rFont val="Arial"/>
        <family val="2"/>
      </rPr>
      <t>Conciliación</t>
    </r>
    <r>
      <rPr>
        <sz val="10"/>
        <rFont val="Arial"/>
        <family val="2"/>
      </rPr>
      <t>, se refiere al intento obligatorio de avenencia entre los intereses en conflicto de los trabajadores y empresas con participación de la Administración en materias derivadas del contrato de trabajo. Está encaminada a obtener un acuerdo libre y pactado de los interesados y a evitar, por tanto, las demandas ante los Juzgados de lo Social.</t>
    </r>
  </si>
  <si>
    <r>
      <t>- Conciliación individual</t>
    </r>
    <r>
      <rPr>
        <sz val="10"/>
        <rFont val="Arial"/>
        <family val="2"/>
      </rPr>
      <t xml:space="preserve"> es el intento de acuerdo al que puede accederse de manera individual, por medio de una reclamación de esta índole, aunque el intento de avenencia se efectúe para un colectivo de trabajadores afectados. Se refiere a </t>
    </r>
    <r>
      <rPr>
        <b/>
        <sz val="10"/>
        <rFont val="Arial"/>
        <family val="2"/>
      </rPr>
      <t>despidos, sanciones, reclamación de cantidad y causas varias</t>
    </r>
    <r>
      <rPr>
        <sz val="10"/>
        <rFont val="Arial"/>
        <family val="2"/>
      </rPr>
      <t>; en estas últimas se incluyen reclamaciones por accidente de trabajo, por clasificación profesional o laboral, por antigüedad, etc. La práctica totalidad de las conciliaciones individuales en materia de despidos resueltas con avenencia, suponen despidos efectivos.</t>
    </r>
  </si>
  <si>
    <r>
      <t>- Conciliación colectiva</t>
    </r>
    <r>
      <rPr>
        <sz val="10"/>
        <rFont val="Arial"/>
        <family val="2"/>
      </rPr>
      <t xml:space="preserve"> es el intento de resolución de conflictos colectivos, previo a la vía jurisdiccional, que afecta a los intereses generales de los trabajadores y susceptible de una solución global que afecte a todo el colectivo implicado en el procedimiento.</t>
    </r>
  </si>
  <si>
    <r>
      <t xml:space="preserve">El procedimiento de </t>
    </r>
    <r>
      <rPr>
        <b/>
        <sz val="10"/>
        <rFont val="Arial"/>
        <family val="2"/>
      </rPr>
      <t>Mediación</t>
    </r>
    <r>
      <rPr>
        <sz val="10"/>
        <rFont val="Arial"/>
        <family val="2"/>
      </rPr>
      <t xml:space="preserve"> tiene por objeto la solución Autónoma del conflicto y para ello, se designa un órgano de mediación que intervendrá en el conflicto y realizará una labor “facilitadora” en la búsqueda de un posible acuerdo entre las partes, pero siendo ésta la única con capacidad de llegar a un acuerdo o bien constatar el desencuentro. Puede resolverse de alguna de las tres maneras siguientes:</t>
    </r>
  </si>
  <si>
    <r>
      <t xml:space="preserve">El </t>
    </r>
    <r>
      <rPr>
        <b/>
        <sz val="10"/>
        <rFont val="Arial"/>
        <family val="2"/>
      </rPr>
      <t>Arbitraje</t>
    </r>
    <r>
      <rPr>
        <sz val="10"/>
        <rFont val="Arial"/>
        <family val="2"/>
      </rPr>
      <t xml:space="preserve"> es el procedimiento mediante el cual las partes acuerdan voluntariamente encomendar a un tercero y aceptar de antemano la solución que éste dicte sobre el conflicto planteado. Puesto que se trata de un procedimiento voluntario de solución extrajudicial de conflictos, requiere la voluntad expresa de las partes en conflicto de someterse a la decisión  imparcial del árbitro o árbitros, quienes podrán estar auxiliados por expertos si lo estiman necesario.
Para poder iniciar un procedimiento de arbitraje no es necesario haber agotado previamente el  de mediación. Ambos procedimientos pueden ser tramitados de forma independiente, si bien es cierto que en ocasiones, cuando la mediación finaliza sin acuerdo entre las partes sobre el fondo del asunto, éstas pueden acordar la transformación del procedimiento de mediación en uno de arbitraje.</t>
    </r>
  </si>
  <si>
    <t>Conciliaciones Colectivas</t>
  </si>
  <si>
    <t>Empresas Afectadas</t>
  </si>
  <si>
    <t>Trabajadores Afectados</t>
  </si>
  <si>
    <t>Conciliaciones Colectivas y Mediaciones</t>
  </si>
  <si>
    <t>Conciliaciones Colectivas y mediaciones</t>
  </si>
  <si>
    <t>Conciliaciones Individuales (1)</t>
  </si>
  <si>
    <t>Trabajadores Afectados (2)</t>
  </si>
  <si>
    <t>Total Despidos</t>
  </si>
  <si>
    <t>Despidos con Avenencia</t>
  </si>
  <si>
    <t>Despidos Con Avenencia</t>
  </si>
  <si>
    <t>(4) No se incluye la información de Baleares y Cantabria.</t>
  </si>
  <si>
    <t>(3) Comprende:  reclamaciones por accidente de trabajo, clasificación profesional o laboral, antigüedad, etc.</t>
  </si>
  <si>
    <t xml:space="preserve">RESUELTAS POR LAS UNIDADES ADMINISTRATIVAS DE MEDIACIÓN, ARBITRAJE Y CONCILIACIÓN </t>
  </si>
  <si>
    <t>4. Conciliaciones individuales terminadas en las unidades administrativas, cantidades acordadas y cuantías medias, por motivación y tipo de resolución.</t>
  </si>
  <si>
    <t>9. Conciliaciones colectivas y mediaciones terminadas en las unidades administrativas, empresas y trabajadores afectados, por tipo de resolución.</t>
  </si>
  <si>
    <t>10. Conciliaciones colectivas terminadas en las unidades administrativas y terminadas con avenencia, empresas y trabajadores afectados, por comunidad autónoma.</t>
  </si>
  <si>
    <t xml:space="preserve">(3) No incluye la información de  Baleares y Navarra </t>
  </si>
  <si>
    <t>Sanciones y causas varias (2)</t>
  </si>
  <si>
    <r>
      <t xml:space="preserve">Sanciones y causas varias </t>
    </r>
    <r>
      <rPr>
        <b/>
        <vertAlign val="superscript"/>
        <sz val="9"/>
        <color indexed="56"/>
        <rFont val="Verdana"/>
        <family val="2"/>
      </rPr>
      <t>(2)</t>
    </r>
  </si>
  <si>
    <t>Arbitrajes (3)</t>
  </si>
  <si>
    <t>Cantabria (2)</t>
  </si>
  <si>
    <t>Balears (Illes) (2)</t>
  </si>
  <si>
    <t>Cantidades acordadas (euros)</t>
  </si>
  <si>
    <r>
      <t xml:space="preserve">428.893 </t>
    </r>
    <r>
      <rPr>
        <b/>
        <vertAlign val="superscript"/>
        <sz val="10"/>
        <color indexed="56"/>
        <rFont val="Verdana"/>
        <family val="2"/>
      </rPr>
      <t>(1)</t>
    </r>
  </si>
  <si>
    <r>
      <t xml:space="preserve">397.554 </t>
    </r>
    <r>
      <rPr>
        <b/>
        <vertAlign val="superscript"/>
        <sz val="10"/>
        <color indexed="56"/>
        <rFont val="Verdana"/>
        <family val="2"/>
      </rPr>
      <t>(4)</t>
    </r>
  </si>
  <si>
    <r>
      <t xml:space="preserve">392.731 </t>
    </r>
    <r>
      <rPr>
        <b/>
        <vertAlign val="superscript"/>
        <sz val="10"/>
        <color indexed="56"/>
        <rFont val="Verdana"/>
        <family val="2"/>
      </rPr>
      <t>(4)</t>
    </r>
  </si>
  <si>
    <r>
      <t xml:space="preserve">397.719 </t>
    </r>
    <r>
      <rPr>
        <b/>
        <vertAlign val="superscript"/>
        <sz val="10"/>
        <color indexed="56"/>
        <rFont val="Verdana"/>
        <family val="2"/>
      </rPr>
      <t>(4)</t>
    </r>
  </si>
  <si>
    <r>
      <t xml:space="preserve">442.579 </t>
    </r>
    <r>
      <rPr>
        <b/>
        <vertAlign val="superscript"/>
        <sz val="10"/>
        <color indexed="56"/>
        <rFont val="Verdana"/>
        <family val="2"/>
      </rPr>
      <t>(4)</t>
    </r>
  </si>
  <si>
    <r>
      <t xml:space="preserve">513.406 </t>
    </r>
    <r>
      <rPr>
        <b/>
        <vertAlign val="superscript"/>
        <sz val="10"/>
        <color indexed="56"/>
        <rFont val="Verdana"/>
        <family val="2"/>
      </rPr>
      <t>(4)</t>
    </r>
  </si>
  <si>
    <r>
      <t xml:space="preserve">488.185 </t>
    </r>
    <r>
      <rPr>
        <b/>
        <vertAlign val="superscript"/>
        <sz val="10"/>
        <color indexed="56"/>
        <rFont val="Verdana"/>
        <family val="2"/>
      </rPr>
      <t>(4)</t>
    </r>
  </si>
  <si>
    <r>
      <t xml:space="preserve">448.823 </t>
    </r>
    <r>
      <rPr>
        <b/>
        <vertAlign val="superscript"/>
        <sz val="10"/>
        <color indexed="56"/>
        <rFont val="Verdana"/>
        <family val="2"/>
      </rPr>
      <t>(4)</t>
    </r>
  </si>
  <si>
    <r>
      <t xml:space="preserve">459.802 </t>
    </r>
    <r>
      <rPr>
        <b/>
        <vertAlign val="superscript"/>
        <sz val="10"/>
        <color indexed="56"/>
        <rFont val="Verdana"/>
        <family val="2"/>
      </rPr>
      <t>(4)</t>
    </r>
  </si>
  <si>
    <t>Cuantías medias  (euros)</t>
  </si>
  <si>
    <t>Cantidades acordadas  (miles de euros)</t>
  </si>
  <si>
    <t>11. Conciliaciones, mediaciones y arbitrajes terminados en los órganos autonómicos de resolución extrajudicial de conflictos, empresas y trabajadores por comunidad autónoma.</t>
  </si>
  <si>
    <t>12. Conciliaciones colectivas y mediaciones terminadas en los órganos autonómicos de resolución extrajudicial de conflictos y trabajadores afectados,  por comunidad Autónoma y Provincia</t>
  </si>
  <si>
    <t>Bizkaia/Vizcaya</t>
  </si>
  <si>
    <t xml:space="preserve">Gipuzkoa/Guipúzcoa </t>
  </si>
  <si>
    <t>MAC-8</t>
  </si>
  <si>
    <t xml:space="preserve">                 </t>
  </si>
  <si>
    <t>MAC-13</t>
  </si>
  <si>
    <t>RIOJA (LA) (2)</t>
  </si>
  <si>
    <t>NAVARRA (C. FORAL DE) (2)</t>
  </si>
  <si>
    <t>CATALUÑA (2)</t>
  </si>
  <si>
    <t>ANDALUCÍA (2)</t>
  </si>
  <si>
    <t>CANARIAS (3)</t>
  </si>
  <si>
    <t>(2)  Incluye las conciliaciones individuales resueltas en los OERCL.</t>
  </si>
  <si>
    <t>(3) Los SMAC  de Tenerife y Las Palmas no proporcionan datos de enero a diciembre.</t>
  </si>
  <si>
    <t>MAC- 15</t>
  </si>
  <si>
    <t>De 6 a 10 años</t>
  </si>
  <si>
    <t>MAC-14</t>
  </si>
  <si>
    <t>MAC-16</t>
  </si>
  <si>
    <t>MAC-5</t>
  </si>
  <si>
    <t>Interautonómicas (1)</t>
  </si>
  <si>
    <t>(1) Resueltas por la Dirección Gral de Empleo del MEYSS</t>
  </si>
  <si>
    <t>MAC-21</t>
  </si>
  <si>
    <t>MAC-22</t>
  </si>
  <si>
    <t>BALEARES (ILLES) (2)</t>
  </si>
  <si>
    <t>CANTABRIA (2)</t>
  </si>
  <si>
    <t>(2) Las conciliaciones colectivas e individuales resueltas por los Órganos Autonómicos de Resolución Extrajudicial de Baleares (TAMIB) y Cantabria (ORECLA) se incluyen en los datos facilitados por las unidades administrativas.</t>
  </si>
  <si>
    <t>MAC 12</t>
  </si>
  <si>
    <t>461.077 (1)</t>
  </si>
  <si>
    <t>294.354 (1)</t>
  </si>
  <si>
    <t>315.057 (1)</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</si>
</sst>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
    <numFmt numFmtId="175" formatCode="#,##0;\-#,##0;\-"/>
    <numFmt numFmtId="176" formatCode="#,##0.00;\-#,##0.00;\-"/>
    <numFmt numFmtId="177" formatCode="#,##0_);\(#,##0\)"/>
    <numFmt numFmtId="178" formatCode="#,##0.0;\-#,##0.0;\-"/>
    <numFmt numFmtId="179" formatCode="0.0"/>
    <numFmt numFmtId="180" formatCode="0.0_)"/>
    <numFmt numFmtId="181" formatCode=";;;"/>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00000"/>
    <numFmt numFmtId="187" formatCode="0.0000000"/>
    <numFmt numFmtId="188" formatCode="0.000000"/>
    <numFmt numFmtId="189" formatCode="0.00000"/>
    <numFmt numFmtId="190" formatCode="0.0000"/>
    <numFmt numFmtId="191" formatCode="0.000"/>
    <numFmt numFmtId="192" formatCode="#,##0;\-#.##0;\-"/>
  </numFmts>
  <fonts count="95">
    <font>
      <sz val="10"/>
      <name val="Arial"/>
      <family val="0"/>
    </font>
    <font>
      <sz val="8"/>
      <name val="Arial"/>
      <family val="2"/>
    </font>
    <font>
      <sz val="8"/>
      <name val="Verdana"/>
      <family val="2"/>
    </font>
    <font>
      <b/>
      <sz val="8"/>
      <name val="Verdana"/>
      <family val="2"/>
    </font>
    <font>
      <u val="single"/>
      <sz val="10"/>
      <color indexed="12"/>
      <name val="Arial"/>
      <family val="2"/>
    </font>
    <font>
      <b/>
      <sz val="9"/>
      <name val="Verdana"/>
      <family val="2"/>
    </font>
    <font>
      <sz val="10"/>
      <name val="Verdana"/>
      <family val="2"/>
    </font>
    <font>
      <sz val="9"/>
      <name val="Verdana"/>
      <family val="2"/>
    </font>
    <font>
      <b/>
      <sz val="10"/>
      <name val="Verdana"/>
      <family val="2"/>
    </font>
    <font>
      <sz val="14"/>
      <name val="Verdana"/>
      <family val="2"/>
    </font>
    <font>
      <b/>
      <sz val="14"/>
      <name val="Verdana"/>
      <family val="2"/>
    </font>
    <font>
      <sz val="12"/>
      <name val="Verdana"/>
      <family val="2"/>
    </font>
    <font>
      <b/>
      <sz val="12"/>
      <name val="Verdana"/>
      <family val="2"/>
    </font>
    <font>
      <b/>
      <u val="single"/>
      <sz val="9"/>
      <color indexed="12"/>
      <name val="Verdana"/>
      <family val="2"/>
    </font>
    <font>
      <b/>
      <u val="single"/>
      <sz val="10"/>
      <name val="Verdana"/>
      <family val="2"/>
    </font>
    <font>
      <u val="single"/>
      <sz val="12"/>
      <color indexed="12"/>
      <name val="Arial"/>
      <family val="2"/>
    </font>
    <font>
      <sz val="10"/>
      <name val="Courier"/>
      <family val="3"/>
    </font>
    <font>
      <b/>
      <vertAlign val="superscript"/>
      <sz val="12"/>
      <color indexed="9"/>
      <name val="Verdana"/>
      <family val="2"/>
    </font>
    <font>
      <u val="single"/>
      <sz val="10"/>
      <color indexed="12"/>
      <name val="Times New Roman"/>
      <family val="1"/>
    </font>
    <font>
      <b/>
      <sz val="10"/>
      <name val="Arial"/>
      <family val="2"/>
    </font>
    <font>
      <sz val="9"/>
      <name val="Arial"/>
      <family val="2"/>
    </font>
    <font>
      <b/>
      <vertAlign val="superscript"/>
      <sz val="10"/>
      <color indexed="56"/>
      <name val="Verdana"/>
      <family val="2"/>
    </font>
    <font>
      <b/>
      <vertAlign val="superscript"/>
      <sz val="9"/>
      <color indexed="56"/>
      <name val="Verdana"/>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Verdana"/>
      <family val="2"/>
    </font>
    <font>
      <sz val="8"/>
      <color indexed="10"/>
      <name val="Verdana"/>
      <family val="2"/>
    </font>
    <font>
      <b/>
      <sz val="10"/>
      <color indexed="62"/>
      <name val="Verdana"/>
      <family val="2"/>
    </font>
    <font>
      <b/>
      <sz val="10"/>
      <color indexed="56"/>
      <name val="Verdana"/>
      <family val="2"/>
    </font>
    <font>
      <b/>
      <sz val="8"/>
      <color indexed="56"/>
      <name val="Verdana"/>
      <family val="2"/>
    </font>
    <font>
      <sz val="10"/>
      <color indexed="8"/>
      <name val="Verdana"/>
      <family val="2"/>
    </font>
    <font>
      <b/>
      <sz val="9"/>
      <color indexed="56"/>
      <name val="Verdana"/>
      <family val="2"/>
    </font>
    <font>
      <b/>
      <sz val="12"/>
      <color indexed="9"/>
      <name val="Verdana"/>
      <family val="2"/>
    </font>
    <font>
      <b/>
      <sz val="10"/>
      <color indexed="9"/>
      <name val="Verdana"/>
      <family val="2"/>
    </font>
    <font>
      <sz val="8"/>
      <color indexed="9"/>
      <name val="Verdana"/>
      <family val="2"/>
    </font>
    <font>
      <sz val="10"/>
      <color indexed="56"/>
      <name val="Verdana"/>
      <family val="2"/>
    </font>
    <font>
      <b/>
      <sz val="11"/>
      <color indexed="62"/>
      <name val="Verdana"/>
      <family val="2"/>
    </font>
    <font>
      <sz val="10"/>
      <color indexed="8"/>
      <name val="Arial"/>
      <family val="2"/>
    </font>
    <font>
      <b/>
      <sz val="20"/>
      <color indexed="9"/>
      <name val="Verdana"/>
      <family val="2"/>
    </font>
    <font>
      <b/>
      <sz val="16"/>
      <color indexed="9"/>
      <name val="Verdana"/>
      <family val="2"/>
    </font>
    <font>
      <b/>
      <sz val="18"/>
      <color indexed="9"/>
      <name val="Calibri"/>
      <family val="2"/>
    </font>
    <font>
      <b/>
      <vertAlign val="superscript"/>
      <sz val="16"/>
      <color indexed="9"/>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Verdana"/>
      <family val="2"/>
    </font>
    <font>
      <sz val="8"/>
      <color rgb="FFFF0000"/>
      <name val="Verdana"/>
      <family val="2"/>
    </font>
    <font>
      <b/>
      <sz val="10"/>
      <color theme="4"/>
      <name val="Verdana"/>
      <family val="2"/>
    </font>
    <font>
      <b/>
      <sz val="10"/>
      <color theme="3"/>
      <name val="Verdana"/>
      <family val="2"/>
    </font>
    <font>
      <b/>
      <sz val="8"/>
      <color theme="3"/>
      <name val="Verdana"/>
      <family val="2"/>
    </font>
    <font>
      <sz val="10"/>
      <color theme="1"/>
      <name val="Verdana"/>
      <family val="2"/>
    </font>
    <font>
      <b/>
      <sz val="9"/>
      <color theme="3"/>
      <name val="Verdana"/>
      <family val="2"/>
    </font>
    <font>
      <b/>
      <sz val="12"/>
      <color theme="0"/>
      <name val="Verdana"/>
      <family val="2"/>
    </font>
    <font>
      <b/>
      <sz val="10"/>
      <color theme="0"/>
      <name val="Verdana"/>
      <family val="2"/>
    </font>
    <font>
      <sz val="8"/>
      <color theme="0"/>
      <name val="Verdana"/>
      <family val="2"/>
    </font>
    <font>
      <sz val="10"/>
      <color theme="3"/>
      <name val="Verdana"/>
      <family val="2"/>
    </font>
    <font>
      <sz val="10"/>
      <color theme="1"/>
      <name val="Arial"/>
      <family val="2"/>
    </font>
    <font>
      <b/>
      <sz val="11"/>
      <color theme="4"/>
      <name val="Verdana"/>
      <family val="2"/>
    </font>
    <font>
      <b/>
      <sz val="12"/>
      <color rgb="FFFFFFFF"/>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4F81BD"/>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right/>
      <top style="medium">
        <color theme="4" tint="0.7999799847602844"/>
      </top>
      <bottom style="medium">
        <color theme="0"/>
      </bottom>
    </border>
    <border>
      <left style="medium">
        <color theme="4" tint="0.7999799847602844"/>
      </left>
      <right>
        <color indexed="63"/>
      </right>
      <top style="medium">
        <color theme="0"/>
      </top>
      <bottom style="thin"/>
    </border>
    <border>
      <left>
        <color indexed="63"/>
      </left>
      <right>
        <color indexed="63"/>
      </right>
      <top style="medium">
        <color theme="0"/>
      </top>
      <bottom style="thin"/>
    </border>
    <border>
      <left style="medium">
        <color theme="4" tint="0.7999799847602844"/>
      </left>
      <right style="medium">
        <color theme="4" tint="0.7999799847602844"/>
      </right>
      <top style="medium">
        <color theme="0"/>
      </top>
      <bottom style="thin"/>
    </border>
    <border>
      <left style="medium">
        <color theme="4" tint="0.7999799847602844"/>
      </left>
      <right style="medium">
        <color theme="4"/>
      </right>
      <top style="medium">
        <color theme="0"/>
      </top>
      <bottom style="thin"/>
    </border>
    <border>
      <left>
        <color indexed="63"/>
      </left>
      <right style="medium">
        <color theme="4" tint="0.7999799847602844"/>
      </right>
      <top style="medium">
        <color theme="0"/>
      </top>
      <bottom style="thin"/>
    </border>
    <border>
      <left/>
      <right/>
      <top style="medium">
        <color theme="4" tint="0.7999799847602844"/>
      </top>
      <bottom style="medium">
        <color theme="4" tint="0.7999799847602844"/>
      </bottom>
    </border>
    <border>
      <left/>
      <right style="medium">
        <color theme="4"/>
      </right>
      <top>
        <color indexed="63"/>
      </top>
      <bottom>
        <color indexed="63"/>
      </bottom>
    </border>
    <border>
      <left/>
      <right style="medium">
        <color theme="4"/>
      </right>
      <top style="medium">
        <color theme="4" tint="0.7999799847602844"/>
      </top>
      <bottom style="medium">
        <color theme="4" tint="0.7999799847602844"/>
      </bottom>
    </border>
    <border>
      <left/>
      <right/>
      <top style="medium">
        <color theme="4" tint="0.7999799847602844"/>
      </top>
      <bottom style="medium">
        <color theme="4"/>
      </bottom>
    </border>
    <border>
      <left style="medium">
        <color theme="4"/>
      </left>
      <right/>
      <top style="medium">
        <color theme="4" tint="0.7999799847602844"/>
      </top>
      <bottom style="medium">
        <color theme="4" tint="0.7999799847602844"/>
      </bottom>
    </border>
    <border>
      <left/>
      <right style="medium">
        <color theme="4"/>
      </right>
      <top style="medium">
        <color theme="4" tint="0.7999799847602844"/>
      </top>
      <bottom style="medium">
        <color theme="4"/>
      </bottom>
    </border>
    <border>
      <left style="medium">
        <color theme="4"/>
      </left>
      <right/>
      <top style="medium">
        <color theme="4" tint="0.7999799847602844"/>
      </top>
      <bottom style="medium">
        <color theme="4"/>
      </bottom>
    </border>
    <border>
      <left style="medium">
        <color theme="4"/>
      </left>
      <right style="medium">
        <color theme="4" tint="0.7999799847602844"/>
      </right>
      <top style="medium">
        <color theme="0"/>
      </top>
      <bottom style="medium">
        <color theme="4" tint="0.7999799847602844"/>
      </bottom>
    </border>
    <border>
      <left style="medium">
        <color theme="4"/>
      </left>
      <right>
        <color indexed="63"/>
      </right>
      <top>
        <color indexed="63"/>
      </top>
      <bottom>
        <color indexed="63"/>
      </bottom>
    </border>
    <border>
      <left/>
      <right/>
      <top style="medium">
        <color theme="4" tint="0.7999799847602844"/>
      </top>
      <bottom>
        <color indexed="63"/>
      </bottom>
    </border>
    <border>
      <left>
        <color indexed="63"/>
      </left>
      <right style="medium">
        <color theme="4"/>
      </right>
      <top style="medium">
        <color theme="0"/>
      </top>
      <bottom style="thin"/>
    </border>
    <border>
      <left/>
      <right style="medium">
        <color theme="0"/>
      </right>
      <top style="medium">
        <color theme="4" tint="0.7999799847602844"/>
      </top>
      <bottom style="medium">
        <color theme="0"/>
      </bottom>
    </border>
    <border>
      <left/>
      <right style="medium">
        <color theme="0"/>
      </right>
      <top style="medium">
        <color theme="4" tint="0.7999799847602844"/>
      </top>
      <bottom style="medium">
        <color theme="4"/>
      </bottom>
    </border>
    <border>
      <left/>
      <right style="medium">
        <color theme="4"/>
      </right>
      <top>
        <color indexed="63"/>
      </top>
      <bottom style="medium">
        <color theme="4" tint="0.7999799847602844"/>
      </bottom>
    </border>
    <border>
      <left style="thin">
        <color theme="0"/>
      </left>
      <right style="thin">
        <color theme="0"/>
      </right>
      <top style="thin">
        <color theme="0"/>
      </top>
      <bottom style="thin">
        <color theme="0"/>
      </bottom>
    </border>
    <border>
      <left/>
      <right style="medium">
        <color theme="4"/>
      </right>
      <top style="medium">
        <color theme="4" tint="0.7999799847602844"/>
      </top>
      <bottom style="medium">
        <color theme="0"/>
      </bottom>
    </border>
    <border>
      <left style="medium">
        <color theme="0"/>
      </left>
      <right/>
      <top style="medium">
        <color theme="4" tint="0.7999799847602844"/>
      </top>
      <bottom style="medium">
        <color theme="0"/>
      </bottom>
    </border>
    <border>
      <left style="medium">
        <color theme="4" tint="0.7999799847602844"/>
      </left>
      <right style="medium">
        <color theme="4"/>
      </right>
      <top style="medium">
        <color theme="0"/>
      </top>
      <bottom style="medium">
        <color theme="4" tint="0.7999799847602844"/>
      </bottom>
    </border>
    <border>
      <left style="medium">
        <color theme="4"/>
      </left>
      <right style="medium">
        <color theme="4" tint="0.7999799847602844"/>
      </right>
      <top style="medium">
        <color theme="0"/>
      </top>
      <bottom>
        <color indexed="63"/>
      </bottom>
    </border>
    <border>
      <left style="medium">
        <color theme="4"/>
      </left>
      <right style="medium">
        <color theme="4" tint="0.7999799847602844"/>
      </right>
      <top style="medium">
        <color theme="0"/>
      </top>
      <bottom style="thin"/>
    </border>
    <border>
      <left style="medium">
        <color theme="4"/>
      </left>
      <right/>
      <top style="medium">
        <color theme="4" tint="0.7999799847602844"/>
      </top>
      <bottom style="medium">
        <color theme="0"/>
      </bottom>
    </border>
    <border>
      <left>
        <color indexed="63"/>
      </left>
      <right style="medium">
        <color theme="4"/>
      </right>
      <top style="medium">
        <color theme="0"/>
      </top>
      <bottom>
        <color indexed="63"/>
      </bottom>
    </border>
    <border>
      <left>
        <color indexed="63"/>
      </left>
      <right>
        <color indexed="63"/>
      </right>
      <top style="medium">
        <color theme="0"/>
      </top>
      <bottom style="medium">
        <color theme="0"/>
      </bottom>
    </border>
    <border>
      <left style="medium">
        <color theme="0"/>
      </left>
      <right/>
      <top style="medium">
        <color theme="4" tint="0.7999799847602844"/>
      </top>
      <bottom style="medium">
        <color theme="4"/>
      </bottom>
    </border>
    <border>
      <left/>
      <right/>
      <top>
        <color indexed="63"/>
      </top>
      <bottom style="medium">
        <color theme="4"/>
      </bottom>
    </border>
    <border>
      <left style="medium">
        <color theme="4"/>
      </left>
      <right style="medium">
        <color theme="0"/>
      </right>
      <top style="medium">
        <color theme="4" tint="0.7999799847602844"/>
      </top>
      <bottom style="medium">
        <color theme="4"/>
      </bottom>
    </border>
    <border>
      <left style="medium">
        <color theme="4"/>
      </left>
      <right style="medium">
        <color theme="0"/>
      </right>
      <top style="medium">
        <color theme="4" tint="0.7999799847602844"/>
      </top>
      <bottom style="medium">
        <color theme="0"/>
      </bottom>
    </border>
    <border>
      <left>
        <color indexed="63"/>
      </left>
      <right>
        <color indexed="63"/>
      </right>
      <top>
        <color indexed="63"/>
      </top>
      <bottom style="thin">
        <color theme="0"/>
      </bottom>
    </border>
    <border>
      <left>
        <color indexed="63"/>
      </left>
      <right>
        <color indexed="63"/>
      </right>
      <top style="thin">
        <color theme="0"/>
      </top>
      <bottom style="thin">
        <color theme="0"/>
      </bottom>
    </border>
    <border>
      <left/>
      <right/>
      <top style="medium">
        <color theme="4" tint="0.7999799847602844"/>
      </top>
      <bottom style="medium">
        <color theme="3" tint="0.3999499976634979"/>
      </bottom>
    </border>
    <border>
      <left style="medium">
        <color theme="4"/>
      </left>
      <right/>
      <top style="medium">
        <color theme="4" tint="0.7999799847602844"/>
      </top>
      <bottom style="medium">
        <color theme="3" tint="0.3999499976634979"/>
      </bottom>
    </border>
    <border>
      <left/>
      <right style="medium">
        <color theme="4"/>
      </right>
      <top style="medium">
        <color theme="4" tint="0.7999799847602844"/>
      </top>
      <bottom style="medium">
        <color theme="3" tint="0.3999499976634979"/>
      </bottom>
    </border>
    <border>
      <left>
        <color indexed="63"/>
      </left>
      <right>
        <color indexed="63"/>
      </right>
      <top style="medium">
        <color theme="4"/>
      </top>
      <bottom>
        <color indexed="63"/>
      </bottom>
    </border>
    <border>
      <left style="medium">
        <color theme="0"/>
      </left>
      <right>
        <color indexed="63"/>
      </right>
      <top/>
      <bottom style="medium">
        <color theme="0"/>
      </bottom>
    </border>
    <border>
      <left/>
      <right/>
      <top/>
      <bottom style="medium">
        <color theme="0"/>
      </bottom>
    </border>
    <border>
      <left/>
      <right style="medium">
        <color theme="0"/>
      </right>
      <top/>
      <bottom style="medium">
        <color theme="0"/>
      </bottom>
    </border>
    <border>
      <left style="medium">
        <color theme="0"/>
      </left>
      <right>
        <color indexed="63"/>
      </right>
      <top style="medium">
        <color rgb="FFFFFFFF"/>
      </top>
      <bottom style="medium">
        <color theme="0"/>
      </bottom>
    </border>
    <border>
      <left>
        <color indexed="63"/>
      </left>
      <right>
        <color indexed="63"/>
      </right>
      <top style="medium">
        <color rgb="FFFFFFFF"/>
      </top>
      <bottom style="medium">
        <color theme="0"/>
      </bottom>
    </border>
    <border>
      <left style="medium">
        <color theme="0"/>
      </left>
      <right>
        <color indexed="63"/>
      </right>
      <top/>
      <bottom style="medium">
        <color rgb="FFFFFFFF"/>
      </bottom>
    </border>
    <border>
      <left/>
      <right/>
      <top/>
      <bottom style="medium">
        <color rgb="FFFFFFFF"/>
      </bottom>
    </border>
    <border>
      <left/>
      <right style="medium">
        <color theme="0"/>
      </right>
      <top/>
      <bottom style="medium">
        <color rgb="FFFFFFFF"/>
      </bottom>
    </border>
    <border>
      <left>
        <color indexed="63"/>
      </left>
      <right style="medium">
        <color theme="0"/>
      </right>
      <top style="medium">
        <color rgb="FFFFFFFF"/>
      </top>
      <bottom style="medium">
        <color theme="0"/>
      </bottom>
    </border>
    <border>
      <left style="medium">
        <color rgb="FF4F81BD"/>
      </left>
      <right/>
      <top/>
      <bottom style="medium">
        <color rgb="FFFFFFFF"/>
      </bottom>
    </border>
    <border>
      <left style="medium">
        <color theme="4"/>
      </left>
      <right>
        <color indexed="63"/>
      </right>
      <top style="medium">
        <color rgb="FFFFFFFF"/>
      </top>
      <bottom style="medium">
        <color theme="0"/>
      </bottom>
    </border>
    <border>
      <left/>
      <right style="medium">
        <color theme="4"/>
      </right>
      <top/>
      <bottom style="medium">
        <color rgb="FFFFFFFF"/>
      </bottom>
    </border>
    <border>
      <left>
        <color indexed="63"/>
      </left>
      <right style="medium">
        <color theme="4"/>
      </right>
      <top style="medium">
        <color rgb="FFFFFFFF"/>
      </top>
      <bottom style="medium">
        <color theme="0"/>
      </bottom>
    </border>
    <border>
      <left>
        <color indexed="63"/>
      </left>
      <right style="medium">
        <color theme="4"/>
      </right>
      <top style="medium">
        <color theme="0"/>
      </top>
      <bottom style="medium">
        <color theme="0"/>
      </bottom>
    </border>
    <border>
      <left style="medium">
        <color theme="4"/>
      </left>
      <right/>
      <top/>
      <bottom style="medium">
        <color theme="0"/>
      </bottom>
    </border>
    <border>
      <left style="medium">
        <color theme="0"/>
      </left>
      <right>
        <color indexed="63"/>
      </right>
      <top style="medium">
        <color theme="0"/>
      </top>
      <bottom style="medium">
        <color theme="0"/>
      </bottom>
    </border>
    <border>
      <left style="medium">
        <color theme="4"/>
      </left>
      <right>
        <color indexed="63"/>
      </right>
      <top style="medium">
        <color theme="0"/>
      </top>
      <bottom style="medium">
        <color theme="0"/>
      </bottom>
    </border>
    <border>
      <left>
        <color indexed="63"/>
      </left>
      <right style="medium">
        <color theme="0"/>
      </right>
      <top style="medium">
        <color theme="0"/>
      </top>
      <bottom style="medium">
        <color theme="0"/>
      </bottom>
    </border>
    <border>
      <left/>
      <right style="medium">
        <color theme="4"/>
      </right>
      <top/>
      <bottom style="medium">
        <color theme="0"/>
      </bottom>
    </border>
    <border>
      <left style="medium">
        <color theme="0"/>
      </left>
      <right>
        <color indexed="63"/>
      </right>
      <top>
        <color indexed="63"/>
      </top>
      <bottom style="thin"/>
    </border>
    <border>
      <left>
        <color indexed="63"/>
      </left>
      <right>
        <color indexed="63"/>
      </right>
      <top>
        <color indexed="63"/>
      </top>
      <bottom style="thin"/>
    </border>
    <border>
      <left>
        <color indexed="63"/>
      </left>
      <right style="medium">
        <color theme="4"/>
      </right>
      <top>
        <color indexed="63"/>
      </top>
      <bottom style="thin"/>
    </border>
    <border>
      <left style="medium">
        <color theme="0"/>
      </left>
      <right>
        <color indexed="63"/>
      </right>
      <top style="medium">
        <color theme="0"/>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9" fillId="29"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73" fillId="31" borderId="0" applyNumberFormat="0" applyBorder="0" applyAlignment="0" applyProtection="0"/>
    <xf numFmtId="0" fontId="16" fillId="0" borderId="0">
      <alignment/>
      <protection/>
    </xf>
    <xf numFmtId="0" fontId="0" fillId="0" borderId="0">
      <alignment/>
      <protection/>
    </xf>
    <xf numFmtId="0" fontId="74" fillId="0" borderId="0">
      <alignment/>
      <protection/>
    </xf>
    <xf numFmtId="0" fontId="61" fillId="0" borderId="0">
      <alignment/>
      <protection/>
    </xf>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8" fillId="0" borderId="8" applyNumberFormat="0" applyFill="0" applyAlignment="0" applyProtection="0"/>
    <xf numFmtId="0" fontId="80" fillId="0" borderId="9" applyNumberFormat="0" applyFill="0" applyAlignment="0" applyProtection="0"/>
  </cellStyleXfs>
  <cellXfs count="295">
    <xf numFmtId="0" fontId="0" fillId="0" borderId="0" xfId="0" applyAlignment="1">
      <alignment/>
    </xf>
    <xf numFmtId="174" fontId="2" fillId="0" borderId="0" xfId="0" applyNumberFormat="1" applyFont="1" applyFill="1" applyBorder="1" applyAlignment="1">
      <alignment/>
    </xf>
    <xf numFmtId="175" fontId="2" fillId="0" borderId="0" xfId="0" applyNumberFormat="1"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left"/>
    </xf>
    <xf numFmtId="0" fontId="6" fillId="0" borderId="0" xfId="0" applyFont="1" applyFill="1" applyAlignment="1">
      <alignment/>
    </xf>
    <xf numFmtId="0" fontId="2" fillId="0" borderId="0" xfId="0" applyFont="1" applyFill="1" applyAlignment="1">
      <alignment/>
    </xf>
    <xf numFmtId="0" fontId="2" fillId="0" borderId="0" xfId="0" applyFont="1" applyFill="1" applyAlignment="1">
      <alignment vertical="center"/>
    </xf>
    <xf numFmtId="0" fontId="7" fillId="33" borderId="0" xfId="0" applyFont="1" applyFill="1" applyBorder="1" applyAlignment="1">
      <alignment/>
    </xf>
    <xf numFmtId="0" fontId="9" fillId="33" borderId="0" xfId="0" applyFont="1" applyFill="1" applyBorder="1" applyAlignment="1">
      <alignment/>
    </xf>
    <xf numFmtId="0" fontId="10" fillId="33" borderId="0" xfId="0" applyFont="1" applyFill="1" applyBorder="1" applyAlignment="1">
      <alignment/>
    </xf>
    <xf numFmtId="0" fontId="11" fillId="33" borderId="0" xfId="0" applyFont="1" applyFill="1" applyBorder="1" applyAlignment="1">
      <alignment/>
    </xf>
    <xf numFmtId="0" fontId="13" fillId="33" borderId="0" xfId="50" applyFont="1" applyFill="1" applyAlignment="1" applyProtection="1">
      <alignment/>
      <protection/>
    </xf>
    <xf numFmtId="0" fontId="7" fillId="33" borderId="0" xfId="0" applyFont="1" applyFill="1" applyBorder="1" applyAlignment="1">
      <alignment horizontal="center"/>
    </xf>
    <xf numFmtId="0" fontId="13" fillId="33" borderId="0" xfId="50" applyFont="1" applyFill="1" applyAlignment="1" applyProtection="1">
      <alignment vertical="center"/>
      <protection/>
    </xf>
    <xf numFmtId="0" fontId="5" fillId="33" borderId="0" xfId="0" applyFont="1" applyFill="1" applyBorder="1" applyAlignment="1">
      <alignment vertical="center"/>
    </xf>
    <xf numFmtId="0" fontId="5" fillId="33" borderId="0" xfId="0" applyFont="1" applyFill="1" applyBorder="1" applyAlignment="1">
      <alignment/>
    </xf>
    <xf numFmtId="0" fontId="8" fillId="0" borderId="0" xfId="0" applyFont="1" applyFill="1" applyAlignment="1">
      <alignment horizontal="left"/>
    </xf>
    <xf numFmtId="0" fontId="6" fillId="0" borderId="0" xfId="0" applyFont="1" applyFill="1" applyAlignment="1">
      <alignment horizontal="left"/>
    </xf>
    <xf numFmtId="0" fontId="8" fillId="0" borderId="0" xfId="0" applyFont="1" applyFill="1" applyAlignment="1">
      <alignment/>
    </xf>
    <xf numFmtId="0" fontId="6" fillId="0" borderId="0" xfId="0" applyFont="1" applyFill="1" applyAlignment="1">
      <alignment/>
    </xf>
    <xf numFmtId="0" fontId="6" fillId="0" borderId="0" xfId="0" applyFont="1" applyFill="1" applyAlignment="1">
      <alignment vertical="center"/>
    </xf>
    <xf numFmtId="0" fontId="8" fillId="0" borderId="0" xfId="0" applyFont="1" applyFill="1" applyAlignment="1">
      <alignment/>
    </xf>
    <xf numFmtId="0" fontId="6" fillId="0" borderId="0" xfId="0" applyFont="1" applyFill="1" applyAlignment="1">
      <alignment horizontal="left" vertical="center" wrapText="1"/>
    </xf>
    <xf numFmtId="0" fontId="2" fillId="0" borderId="0" xfId="0" applyFont="1" applyFill="1" applyAlignment="1">
      <alignment horizontal="left"/>
    </xf>
    <xf numFmtId="177" fontId="2" fillId="0" borderId="0" xfId="0" applyNumberFormat="1"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Alignment="1">
      <alignment horizontal="left" vertical="center"/>
    </xf>
    <xf numFmtId="0" fontId="6" fillId="0" borderId="0" xfId="0" applyFont="1" applyFill="1" applyBorder="1" applyAlignment="1">
      <alignment/>
    </xf>
    <xf numFmtId="0" fontId="6" fillId="0" borderId="0" xfId="0" applyFont="1" applyFill="1" applyAlignment="1">
      <alignment horizontal="center" vertical="center" wrapText="1"/>
    </xf>
    <xf numFmtId="0" fontId="8" fillId="0" borderId="0" xfId="0" applyFont="1" applyFill="1" applyBorder="1" applyAlignment="1">
      <alignment/>
    </xf>
    <xf numFmtId="0" fontId="8"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1" xfId="0" applyFont="1" applyFill="1" applyBorder="1" applyAlignment="1">
      <alignment/>
    </xf>
    <xf numFmtId="0" fontId="8" fillId="0" borderId="12" xfId="0" applyFont="1" applyFill="1" applyBorder="1" applyAlignment="1">
      <alignment horizontal="center" vertical="center" wrapText="1"/>
    </xf>
    <xf numFmtId="173" fontId="8" fillId="0" borderId="0" xfId="55" applyFont="1" applyFill="1" applyBorder="1" applyAlignment="1">
      <alignment/>
    </xf>
    <xf numFmtId="0" fontId="2" fillId="0" borderId="0" xfId="64" applyFont="1" applyFill="1" applyAlignment="1">
      <alignment horizontal="left" vertical="center"/>
      <protection/>
    </xf>
    <xf numFmtId="0" fontId="2" fillId="0" borderId="0" xfId="64" applyFont="1" applyFill="1" applyAlignment="1">
      <alignment vertical="center"/>
      <protection/>
    </xf>
    <xf numFmtId="0" fontId="2" fillId="0" borderId="0" xfId="64" applyFont="1" applyFill="1">
      <alignment/>
      <protection/>
    </xf>
    <xf numFmtId="0" fontId="3" fillId="0" borderId="0" xfId="64" applyFont="1" applyFill="1" applyAlignment="1" applyProtection="1">
      <alignment vertical="center"/>
      <protection/>
    </xf>
    <xf numFmtId="0" fontId="2" fillId="0" borderId="0" xfId="64" applyFont="1" applyFill="1" applyAlignment="1" applyProtection="1">
      <alignment vertical="center"/>
      <protection/>
    </xf>
    <xf numFmtId="0" fontId="2" fillId="0" borderId="0" xfId="64" applyFont="1" applyFill="1" applyAlignment="1" applyProtection="1">
      <alignment horizontal="left" vertical="center"/>
      <protection/>
    </xf>
    <xf numFmtId="3" fontId="2" fillId="0" borderId="0" xfId="64" applyNumberFormat="1" applyFont="1" applyFill="1">
      <alignment/>
      <protection/>
    </xf>
    <xf numFmtId="0" fontId="2" fillId="0" borderId="0" xfId="64" applyFont="1" applyFill="1" applyAlignment="1">
      <alignment horizontal="right" vertical="center"/>
      <protection/>
    </xf>
    <xf numFmtId="3" fontId="2" fillId="0" borderId="0" xfId="64" applyNumberFormat="1" applyFont="1" applyFill="1" applyAlignment="1">
      <alignment horizontal="right" vertical="center"/>
      <protection/>
    </xf>
    <xf numFmtId="0" fontId="2" fillId="0" borderId="0" xfId="64" applyFont="1" applyFill="1" applyAlignment="1" applyProtection="1">
      <alignment horizontal="left"/>
      <protection/>
    </xf>
    <xf numFmtId="174" fontId="2" fillId="0" borderId="0" xfId="64" applyNumberFormat="1" applyFont="1" applyFill="1" applyAlignment="1" applyProtection="1">
      <alignment horizontal="right"/>
      <protection/>
    </xf>
    <xf numFmtId="178" fontId="2" fillId="0" borderId="0" xfId="64" applyNumberFormat="1" applyFont="1" applyFill="1" applyAlignment="1">
      <alignment horizontal="right"/>
      <protection/>
    </xf>
    <xf numFmtId="0" fontId="2" fillId="0" borderId="0" xfId="64" applyFont="1" applyFill="1" applyProtection="1">
      <alignment/>
      <protection/>
    </xf>
    <xf numFmtId="0" fontId="2" fillId="0" borderId="0" xfId="64" applyFont="1" applyFill="1" applyAlignment="1">
      <alignment horizontal="left"/>
      <protection/>
    </xf>
    <xf numFmtId="0" fontId="5" fillId="0" borderId="0" xfId="0" applyFont="1" applyFill="1" applyAlignment="1">
      <alignment vertical="center" wrapText="1"/>
    </xf>
    <xf numFmtId="0" fontId="3" fillId="0" borderId="0" xfId="0" applyFont="1" applyFill="1" applyAlignment="1">
      <alignment horizontal="justify" vertical="center" wrapText="1"/>
    </xf>
    <xf numFmtId="0" fontId="2" fillId="0" borderId="0" xfId="0" applyFont="1" applyFill="1" applyAlignment="1" applyProtection="1">
      <alignment horizontal="left" vertical="center"/>
      <protection/>
    </xf>
    <xf numFmtId="0" fontId="3" fillId="0" borderId="0" xfId="0" applyFont="1" applyFill="1" applyAlignment="1" applyProtection="1">
      <alignment vertical="center"/>
      <protection/>
    </xf>
    <xf numFmtId="0" fontId="2" fillId="0" borderId="0" xfId="0" applyFont="1" applyFill="1" applyAlignment="1">
      <alignment/>
    </xf>
    <xf numFmtId="0" fontId="2" fillId="0" borderId="0" xfId="0" applyFont="1" applyFill="1" applyAlignment="1" applyProtection="1">
      <alignment horizontal="center" vertical="center"/>
      <protection/>
    </xf>
    <xf numFmtId="174" fontId="2" fillId="0" borderId="0" xfId="0" applyNumberFormat="1" applyFont="1" applyFill="1" applyBorder="1" applyAlignment="1">
      <alignment/>
    </xf>
    <xf numFmtId="0" fontId="2" fillId="0" borderId="0" xfId="0" applyFont="1" applyFill="1" applyBorder="1" applyAlignment="1">
      <alignment vertical="center"/>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177" fontId="2" fillId="0" borderId="0" xfId="0" applyNumberFormat="1" applyFont="1" applyFill="1" applyBorder="1" applyAlignment="1" applyProtection="1">
      <alignment vertical="center"/>
      <protection/>
    </xf>
    <xf numFmtId="174" fontId="2" fillId="0" borderId="0" xfId="0" applyNumberFormat="1" applyFont="1" applyFill="1" applyAlignment="1">
      <alignment/>
    </xf>
    <xf numFmtId="174" fontId="2" fillId="0" borderId="0" xfId="0" applyNumberFormat="1" applyFont="1" applyFill="1" applyBorder="1" applyAlignment="1" applyProtection="1">
      <alignment horizontal="right" vertical="center"/>
      <protection/>
    </xf>
    <xf numFmtId="174" fontId="2" fillId="0" borderId="0" xfId="0" applyNumberFormat="1" applyFont="1" applyFill="1" applyAlignment="1" applyProtection="1">
      <alignment horizontal="right" vertical="center"/>
      <protection/>
    </xf>
    <xf numFmtId="0" fontId="2" fillId="0" borderId="0" xfId="0" applyFont="1" applyFill="1" applyAlignment="1" applyProtection="1">
      <alignment horizontal="justify" vertical="center" wrapText="1"/>
      <protection/>
    </xf>
    <xf numFmtId="0" fontId="2" fillId="0" borderId="0" xfId="0" applyFont="1" applyFill="1" applyAlignment="1" applyProtection="1">
      <alignment/>
      <protection/>
    </xf>
    <xf numFmtId="0" fontId="2" fillId="0" borderId="11"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5" fillId="0" borderId="0" xfId="65" applyFont="1" applyFill="1" applyAlignment="1">
      <alignment vertical="center" wrapText="1"/>
      <protection/>
    </xf>
    <xf numFmtId="0" fontId="2" fillId="0" borderId="0" xfId="65" applyFont="1" applyFill="1" applyAlignment="1">
      <alignment horizontal="left" vertical="center"/>
      <protection/>
    </xf>
    <xf numFmtId="0" fontId="2" fillId="0" borderId="0" xfId="65" applyFont="1" applyFill="1" applyAlignment="1">
      <alignment vertical="center"/>
      <protection/>
    </xf>
    <xf numFmtId="0" fontId="2" fillId="0" borderId="0" xfId="65" applyFont="1" applyFill="1">
      <alignment/>
      <protection/>
    </xf>
    <xf numFmtId="0" fontId="2" fillId="0" borderId="0" xfId="65" applyFont="1" applyFill="1" applyBorder="1" applyAlignment="1">
      <alignment vertical="center"/>
      <protection/>
    </xf>
    <xf numFmtId="0" fontId="2" fillId="0" borderId="0" xfId="65" applyFont="1" applyFill="1" applyAlignment="1" applyProtection="1">
      <alignment horizontal="left" vertical="center"/>
      <protection/>
    </xf>
    <xf numFmtId="0" fontId="2" fillId="0" borderId="0" xfId="65" applyFont="1" applyFill="1" applyAlignment="1" applyProtection="1">
      <alignment vertical="center"/>
      <protection/>
    </xf>
    <xf numFmtId="175" fontId="2" fillId="0" borderId="0" xfId="65" applyNumberFormat="1" applyFont="1" applyFill="1" applyAlignment="1">
      <alignment/>
      <protection/>
    </xf>
    <xf numFmtId="179" fontId="2" fillId="0" borderId="0" xfId="65" applyNumberFormat="1" applyFont="1" applyFill="1" applyAlignment="1" applyProtection="1">
      <alignment vertical="center"/>
      <protection/>
    </xf>
    <xf numFmtId="0" fontId="2" fillId="0" borderId="0" xfId="65" applyFont="1" applyFill="1" applyAlignment="1">
      <alignment/>
      <protection/>
    </xf>
    <xf numFmtId="0" fontId="2" fillId="0" borderId="0" xfId="65" applyFont="1" applyFill="1" applyAlignment="1" applyProtection="1">
      <alignment horizontal="left"/>
      <protection/>
    </xf>
    <xf numFmtId="177" fontId="2" fillId="0" borderId="0" xfId="65" applyNumberFormat="1" applyFont="1" applyFill="1" applyAlignment="1" applyProtection="1">
      <alignment vertical="center"/>
      <protection/>
    </xf>
    <xf numFmtId="0" fontId="2" fillId="0" borderId="0" xfId="65" applyFont="1" applyFill="1" applyAlignment="1" applyProtection="1">
      <alignment horizontal="left"/>
      <protection locked="0"/>
    </xf>
    <xf numFmtId="177" fontId="2" fillId="0" borderId="0" xfId="65" applyNumberFormat="1" applyFont="1" applyFill="1" applyProtection="1">
      <alignment/>
      <protection locked="0"/>
    </xf>
    <xf numFmtId="177" fontId="2" fillId="0" borderId="0" xfId="65" applyNumberFormat="1" applyFont="1" applyFill="1" applyProtection="1">
      <alignment/>
      <protection/>
    </xf>
    <xf numFmtId="0" fontId="2" fillId="0" borderId="0" xfId="65" applyFont="1" applyFill="1" applyProtection="1">
      <alignment/>
      <protection/>
    </xf>
    <xf numFmtId="0" fontId="3" fillId="0" borderId="0" xfId="65" applyFont="1" applyFill="1" applyAlignment="1" applyProtection="1">
      <alignment horizontal="left"/>
      <protection locked="0"/>
    </xf>
    <xf numFmtId="177" fontId="3" fillId="0" borderId="0" xfId="65" applyNumberFormat="1" applyFont="1" applyFill="1" applyProtection="1">
      <alignment/>
      <protection locked="0"/>
    </xf>
    <xf numFmtId="177" fontId="3" fillId="0" borderId="0" xfId="65" applyNumberFormat="1" applyFont="1" applyFill="1" applyProtection="1">
      <alignment/>
      <protection/>
    </xf>
    <xf numFmtId="0" fontId="2" fillId="0" borderId="0" xfId="65" applyFont="1" applyFill="1" applyAlignment="1">
      <alignment horizontal="left"/>
      <protection/>
    </xf>
    <xf numFmtId="0" fontId="3" fillId="0" borderId="0" xfId="65" applyFont="1" applyFill="1" applyAlignment="1" applyProtection="1">
      <alignment vertical="center"/>
      <protection/>
    </xf>
    <xf numFmtId="0" fontId="3" fillId="0" borderId="0" xfId="65" applyFont="1" applyFill="1">
      <alignment/>
      <protection/>
    </xf>
    <xf numFmtId="0" fontId="3" fillId="0" borderId="0" xfId="0" applyFont="1" applyFill="1" applyAlignment="1">
      <alignment/>
    </xf>
    <xf numFmtId="0" fontId="6" fillId="0" borderId="0" xfId="0" applyFont="1" applyFill="1" applyAlignment="1">
      <alignment wrapText="1"/>
    </xf>
    <xf numFmtId="3" fontId="3" fillId="0" borderId="0" xfId="0" applyNumberFormat="1" applyFont="1" applyFill="1" applyAlignment="1">
      <alignment/>
    </xf>
    <xf numFmtId="0" fontId="15" fillId="0" borderId="0" xfId="50" applyFont="1" applyAlignment="1" applyProtection="1">
      <alignment horizontal="center" vertical="center"/>
      <protection/>
    </xf>
    <xf numFmtId="3" fontId="0" fillId="0" borderId="0" xfId="0" applyNumberFormat="1" applyAlignment="1">
      <alignment/>
    </xf>
    <xf numFmtId="0" fontId="81" fillId="0" borderId="0" xfId="0" applyFont="1" applyFill="1" applyAlignment="1">
      <alignment/>
    </xf>
    <xf numFmtId="0" fontId="82" fillId="0" borderId="0" xfId="0" applyFont="1" applyFill="1" applyBorder="1" applyAlignment="1">
      <alignment vertical="center"/>
    </xf>
    <xf numFmtId="0" fontId="82" fillId="0" borderId="0" xfId="0" applyFont="1" applyFill="1" applyAlignment="1">
      <alignment vertical="center"/>
    </xf>
    <xf numFmtId="0" fontId="82" fillId="0" borderId="0" xfId="0" applyFont="1" applyFill="1" applyAlignment="1" applyProtection="1">
      <alignment vertical="center"/>
      <protection/>
    </xf>
    <xf numFmtId="0" fontId="83" fillId="34" borderId="13" xfId="0" applyFont="1" applyFill="1" applyBorder="1" applyAlignment="1">
      <alignment horizontal="left" vertical="center"/>
    </xf>
    <xf numFmtId="0" fontId="84" fillId="14" borderId="13" xfId="0" applyFont="1" applyFill="1" applyBorder="1" applyAlignment="1">
      <alignment horizontal="left" vertical="center"/>
    </xf>
    <xf numFmtId="0" fontId="85" fillId="34" borderId="14" xfId="0" applyFont="1" applyFill="1" applyBorder="1" applyAlignment="1">
      <alignment horizontal="center" vertical="center" wrapText="1"/>
    </xf>
    <xf numFmtId="0" fontId="85" fillId="34" borderId="15" xfId="0" applyFont="1" applyFill="1" applyBorder="1" applyAlignment="1">
      <alignment horizontal="center" vertical="center" wrapText="1"/>
    </xf>
    <xf numFmtId="0" fontId="85" fillId="34" borderId="16" xfId="0" applyFont="1" applyFill="1" applyBorder="1" applyAlignment="1">
      <alignment horizontal="center" vertical="center" wrapText="1"/>
    </xf>
    <xf numFmtId="0" fontId="85" fillId="34" borderId="17" xfId="0" applyFont="1" applyFill="1" applyBorder="1" applyAlignment="1">
      <alignment horizontal="center" vertical="center" wrapText="1"/>
    </xf>
    <xf numFmtId="0" fontId="85" fillId="34" borderId="18" xfId="0" applyFont="1" applyFill="1" applyBorder="1" applyAlignment="1">
      <alignment horizontal="center" vertical="center" wrapText="1"/>
    </xf>
    <xf numFmtId="3" fontId="86" fillId="0" borderId="19" xfId="0" applyNumberFormat="1" applyFont="1" applyBorder="1" applyAlignment="1">
      <alignment horizontal="right" vertical="center"/>
    </xf>
    <xf numFmtId="0" fontId="0" fillId="0" borderId="20" xfId="0" applyBorder="1" applyAlignment="1">
      <alignment/>
    </xf>
    <xf numFmtId="3" fontId="86" fillId="0" borderId="21" xfId="0" applyNumberFormat="1" applyFont="1" applyBorder="1" applyAlignment="1">
      <alignment horizontal="right" vertical="center"/>
    </xf>
    <xf numFmtId="0" fontId="84" fillId="14" borderId="22" xfId="0" applyFont="1" applyFill="1" applyBorder="1" applyAlignment="1">
      <alignment horizontal="left" vertical="center"/>
    </xf>
    <xf numFmtId="3" fontId="84" fillId="14" borderId="19" xfId="0" applyNumberFormat="1" applyFont="1" applyFill="1" applyBorder="1" applyAlignment="1">
      <alignment horizontal="right" vertical="center"/>
    </xf>
    <xf numFmtId="3" fontId="84" fillId="14" borderId="23" xfId="0" applyNumberFormat="1" applyFont="1" applyFill="1" applyBorder="1" applyAlignment="1">
      <alignment horizontal="right" vertical="center"/>
    </xf>
    <xf numFmtId="3" fontId="84" fillId="14" borderId="21" xfId="0" applyNumberFormat="1" applyFont="1" applyFill="1" applyBorder="1" applyAlignment="1">
      <alignment horizontal="right" vertical="center"/>
    </xf>
    <xf numFmtId="3" fontId="84" fillId="14" borderId="22" xfId="0" applyNumberFormat="1" applyFont="1" applyFill="1" applyBorder="1" applyAlignment="1">
      <alignment horizontal="right" vertical="center"/>
    </xf>
    <xf numFmtId="3" fontId="84" fillId="14" borderId="24" xfId="0" applyNumberFormat="1" applyFont="1" applyFill="1" applyBorder="1" applyAlignment="1">
      <alignment horizontal="right" vertical="center"/>
    </xf>
    <xf numFmtId="3" fontId="84" fillId="14" borderId="25" xfId="0" applyNumberFormat="1" applyFont="1" applyFill="1" applyBorder="1" applyAlignment="1">
      <alignment horizontal="right" vertical="center"/>
    </xf>
    <xf numFmtId="0" fontId="85" fillId="34"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7" fillId="34" borderId="15" xfId="0" applyFont="1" applyFill="1" applyBorder="1" applyAlignment="1">
      <alignment horizontal="center" vertical="center" wrapText="1"/>
    </xf>
    <xf numFmtId="0" fontId="87" fillId="34" borderId="14" xfId="0" applyFont="1" applyFill="1" applyBorder="1" applyAlignment="1">
      <alignment horizontal="center" vertical="center" wrapText="1"/>
    </xf>
    <xf numFmtId="0" fontId="87" fillId="34" borderId="26" xfId="0" applyFont="1" applyFill="1" applyBorder="1" applyAlignment="1">
      <alignment horizontal="center" vertical="center" wrapText="1"/>
    </xf>
    <xf numFmtId="3" fontId="84" fillId="14" borderId="13" xfId="0" applyNumberFormat="1" applyFont="1" applyFill="1" applyBorder="1" applyAlignment="1">
      <alignment horizontal="right" vertical="center"/>
    </xf>
    <xf numFmtId="0" fontId="83" fillId="34" borderId="22" xfId="0" applyFont="1" applyFill="1" applyBorder="1" applyAlignment="1">
      <alignment horizontal="left" vertical="center"/>
    </xf>
    <xf numFmtId="0" fontId="83" fillId="34" borderId="28" xfId="0" applyFont="1" applyFill="1" applyBorder="1" applyAlignment="1">
      <alignment horizontal="left" vertical="center"/>
    </xf>
    <xf numFmtId="0" fontId="0" fillId="0" borderId="19" xfId="0" applyBorder="1" applyAlignment="1">
      <alignment/>
    </xf>
    <xf numFmtId="0" fontId="83" fillId="34" borderId="19" xfId="0" applyFont="1" applyFill="1" applyBorder="1" applyAlignment="1">
      <alignment horizontal="left" vertical="center"/>
    </xf>
    <xf numFmtId="0" fontId="88" fillId="23" borderId="13" xfId="0" applyFont="1" applyFill="1" applyBorder="1" applyAlignment="1">
      <alignment horizontal="center" vertical="center"/>
    </xf>
    <xf numFmtId="0" fontId="84" fillId="14" borderId="13" xfId="0" applyFont="1" applyFill="1" applyBorder="1" applyAlignment="1">
      <alignment horizontal="left" vertical="center" wrapText="1"/>
    </xf>
    <xf numFmtId="0" fontId="0" fillId="0" borderId="0" xfId="0" applyAlignment="1">
      <alignment horizontal="right"/>
    </xf>
    <xf numFmtId="0" fontId="0" fillId="0" borderId="22" xfId="0" applyBorder="1" applyAlignment="1">
      <alignment horizontal="right"/>
    </xf>
    <xf numFmtId="3" fontId="86" fillId="0" borderId="22" xfId="0" applyNumberFormat="1" applyFont="1" applyBorder="1" applyAlignment="1">
      <alignment horizontal="right" vertical="center"/>
    </xf>
    <xf numFmtId="3" fontId="86" fillId="0" borderId="24" xfId="0" applyNumberFormat="1" applyFont="1" applyBorder="1" applyAlignment="1">
      <alignment horizontal="right" vertical="center"/>
    </xf>
    <xf numFmtId="0" fontId="2" fillId="0" borderId="27" xfId="65"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85" fillId="34" borderId="29" xfId="0" applyFont="1" applyFill="1" applyBorder="1" applyAlignment="1">
      <alignment horizontal="center" vertical="center" wrapText="1"/>
    </xf>
    <xf numFmtId="0" fontId="83" fillId="34" borderId="30" xfId="0" applyFont="1" applyFill="1" applyBorder="1" applyAlignment="1">
      <alignment horizontal="left" vertical="center"/>
    </xf>
    <xf numFmtId="0" fontId="83" fillId="34" borderId="31" xfId="0" applyFont="1" applyFill="1" applyBorder="1" applyAlignment="1">
      <alignment horizontal="left" vertical="center"/>
    </xf>
    <xf numFmtId="174" fontId="86" fillId="0" borderId="19" xfId="0" applyNumberFormat="1" applyFont="1" applyBorder="1" applyAlignment="1">
      <alignment horizontal="right" vertical="center"/>
    </xf>
    <xf numFmtId="174" fontId="0" fillId="0" borderId="0" xfId="0" applyNumberFormat="1" applyAlignment="1">
      <alignment horizontal="right"/>
    </xf>
    <xf numFmtId="174" fontId="0" fillId="0" borderId="22" xfId="0" applyNumberFormat="1" applyBorder="1" applyAlignment="1">
      <alignment horizontal="right"/>
    </xf>
    <xf numFmtId="174" fontId="86" fillId="0" borderId="21" xfId="0" applyNumberFormat="1" applyFont="1" applyBorder="1" applyAlignment="1">
      <alignment horizontal="right" vertical="center"/>
    </xf>
    <xf numFmtId="174" fontId="0" fillId="0" borderId="20" xfId="0" applyNumberFormat="1" applyBorder="1" applyAlignment="1">
      <alignment horizontal="right"/>
    </xf>
    <xf numFmtId="174" fontId="0" fillId="0" borderId="24" xfId="0" applyNumberFormat="1" applyBorder="1" applyAlignment="1">
      <alignment horizontal="right"/>
    </xf>
    <xf numFmtId="0" fontId="6" fillId="0" borderId="27" xfId="0" applyFont="1" applyFill="1" applyBorder="1" applyAlignment="1">
      <alignment horizontal="center" vertical="center" wrapText="1"/>
    </xf>
    <xf numFmtId="174" fontId="0" fillId="0" borderId="32" xfId="0" applyNumberFormat="1" applyBorder="1" applyAlignment="1">
      <alignment horizontal="right"/>
    </xf>
    <xf numFmtId="174" fontId="2" fillId="0" borderId="20" xfId="0" applyNumberFormat="1" applyFont="1" applyFill="1" applyBorder="1" applyAlignment="1">
      <alignment/>
    </xf>
    <xf numFmtId="0" fontId="89" fillId="23" borderId="13" xfId="0" applyFont="1" applyFill="1" applyBorder="1" applyAlignment="1">
      <alignment horizontal="right" vertical="center"/>
    </xf>
    <xf numFmtId="0" fontId="89" fillId="23" borderId="13" xfId="0" applyFont="1" applyFill="1" applyBorder="1" applyAlignment="1">
      <alignment horizontal="left" vertical="center" wrapText="1"/>
    </xf>
    <xf numFmtId="0" fontId="90" fillId="0" borderId="0" xfId="64" applyFont="1" applyFill="1" applyAlignment="1">
      <alignment horizontal="right" vertical="center"/>
      <protection/>
    </xf>
    <xf numFmtId="0" fontId="0" fillId="0" borderId="33" xfId="0" applyBorder="1" applyAlignment="1">
      <alignment/>
    </xf>
    <xf numFmtId="0" fontId="19" fillId="0" borderId="33" xfId="0" applyFont="1" applyBorder="1" applyAlignment="1">
      <alignment/>
    </xf>
    <xf numFmtId="0" fontId="0" fillId="33" borderId="33" xfId="0" applyFont="1" applyFill="1" applyBorder="1" applyAlignment="1">
      <alignment horizontal="justify" vertical="top"/>
    </xf>
    <xf numFmtId="0" fontId="0" fillId="0" borderId="33" xfId="0" applyNumberFormat="1" applyBorder="1" applyAlignment="1">
      <alignment horizontal="justify" vertical="center" wrapText="1"/>
    </xf>
    <xf numFmtId="0" fontId="0" fillId="0" borderId="33" xfId="0" applyNumberFormat="1" applyFont="1" applyBorder="1" applyAlignment="1">
      <alignment horizontal="justify" vertical="center" wrapText="1"/>
    </xf>
    <xf numFmtId="0" fontId="0" fillId="33" borderId="33" xfId="0" applyFont="1" applyFill="1" applyBorder="1" applyAlignment="1">
      <alignment vertical="top"/>
    </xf>
    <xf numFmtId="0" fontId="0" fillId="33" borderId="33" xfId="0" applyFont="1" applyFill="1" applyBorder="1" applyAlignment="1" quotePrefix="1">
      <alignment horizontal="justify" vertical="top"/>
    </xf>
    <xf numFmtId="0" fontId="19" fillId="33" borderId="33" xfId="0" applyFont="1" applyFill="1" applyBorder="1" applyAlignment="1" quotePrefix="1">
      <alignment horizontal="justify" vertical="top"/>
    </xf>
    <xf numFmtId="0" fontId="0" fillId="33" borderId="33" xfId="0" applyFont="1" applyFill="1" applyBorder="1" applyAlignment="1">
      <alignment horizontal="justify" vertical="center"/>
    </xf>
    <xf numFmtId="0" fontId="89" fillId="23" borderId="13" xfId="0" applyFont="1" applyFill="1" applyBorder="1" applyAlignment="1">
      <alignment horizontal="left" vertical="center"/>
    </xf>
    <xf numFmtId="175" fontId="8" fillId="0" borderId="0" xfId="0" applyNumberFormat="1" applyFont="1" applyFill="1" applyBorder="1" applyAlignment="1">
      <alignment/>
    </xf>
    <xf numFmtId="174" fontId="8" fillId="0" borderId="0" xfId="0" applyNumberFormat="1" applyFont="1" applyFill="1" applyBorder="1" applyAlignment="1">
      <alignment horizontal="right"/>
    </xf>
    <xf numFmtId="0" fontId="6" fillId="0" borderId="0" xfId="64" applyFont="1" applyFill="1">
      <alignment/>
      <protection/>
    </xf>
    <xf numFmtId="0" fontId="8" fillId="0" borderId="0" xfId="64" applyFont="1" applyFill="1" applyAlignment="1" applyProtection="1">
      <alignment vertical="center"/>
      <protection/>
    </xf>
    <xf numFmtId="0" fontId="6" fillId="0" borderId="0" xfId="64" applyFont="1" applyFill="1" applyAlignment="1" applyProtection="1">
      <alignment vertical="center"/>
      <protection/>
    </xf>
    <xf numFmtId="0" fontId="89" fillId="23" borderId="34" xfId="0" applyFont="1" applyFill="1" applyBorder="1" applyAlignment="1">
      <alignment horizontal="right" vertical="center"/>
    </xf>
    <xf numFmtId="0" fontId="89" fillId="23" borderId="35" xfId="0" applyFont="1" applyFill="1" applyBorder="1" applyAlignment="1">
      <alignment horizontal="right" vertical="center"/>
    </xf>
    <xf numFmtId="174" fontId="8" fillId="0" borderId="0" xfId="0" applyNumberFormat="1" applyFont="1" applyFill="1" applyBorder="1" applyAlignment="1">
      <alignment/>
    </xf>
    <xf numFmtId="0" fontId="8" fillId="0" borderId="0" xfId="0" applyFont="1" applyFill="1" applyAlignment="1" applyProtection="1">
      <alignment vertical="center"/>
      <protection/>
    </xf>
    <xf numFmtId="0" fontId="89" fillId="23" borderId="30" xfId="0" applyFont="1" applyFill="1" applyBorder="1" applyAlignment="1">
      <alignment horizontal="right" vertical="center"/>
    </xf>
    <xf numFmtId="0" fontId="6" fillId="0" borderId="0" xfId="65" applyFont="1" applyFill="1" applyAlignment="1" applyProtection="1">
      <alignment vertical="center"/>
      <protection/>
    </xf>
    <xf numFmtId="0" fontId="6" fillId="0" borderId="0" xfId="65" applyFont="1" applyFill="1">
      <alignment/>
      <protection/>
    </xf>
    <xf numFmtId="0" fontId="6" fillId="0" borderId="27" xfId="0" applyFont="1" applyFill="1" applyBorder="1" applyAlignment="1">
      <alignment vertical="center"/>
    </xf>
    <xf numFmtId="0" fontId="0" fillId="0" borderId="32" xfId="0" applyBorder="1" applyAlignment="1">
      <alignment/>
    </xf>
    <xf numFmtId="0" fontId="87" fillId="34" borderId="18" xfId="0" applyFont="1" applyFill="1" applyBorder="1" applyAlignment="1">
      <alignment horizontal="center" vertical="center" wrapText="1"/>
    </xf>
    <xf numFmtId="0" fontId="87" fillId="34" borderId="16" xfId="0" applyFont="1" applyFill="1" applyBorder="1" applyAlignment="1">
      <alignment horizontal="center" vertical="center" wrapText="1"/>
    </xf>
    <xf numFmtId="0" fontId="87" fillId="34" borderId="36" xfId="0" applyFont="1" applyFill="1" applyBorder="1" applyAlignment="1">
      <alignment horizontal="center" vertical="center" wrapText="1"/>
    </xf>
    <xf numFmtId="0" fontId="85" fillId="34" borderId="37" xfId="0" applyFont="1" applyFill="1" applyBorder="1" applyAlignment="1">
      <alignment horizontal="center" vertical="center" wrapText="1"/>
    </xf>
    <xf numFmtId="0" fontId="87" fillId="34" borderId="38" xfId="0" applyFont="1" applyFill="1" applyBorder="1" applyAlignment="1">
      <alignment horizontal="center" vertical="center" wrapText="1"/>
    </xf>
    <xf numFmtId="0" fontId="87" fillId="34" borderId="17" xfId="0" applyFont="1" applyFill="1" applyBorder="1" applyAlignment="1">
      <alignment horizontal="center" vertical="center" wrapText="1"/>
    </xf>
    <xf numFmtId="0" fontId="20" fillId="0" borderId="0" xfId="0" applyFont="1" applyAlignment="1">
      <alignment/>
    </xf>
    <xf numFmtId="0" fontId="5" fillId="0" borderId="27" xfId="0" applyFont="1" applyFill="1" applyBorder="1" applyAlignment="1">
      <alignment horizontal="center" vertical="center" wrapText="1"/>
    </xf>
    <xf numFmtId="0" fontId="5" fillId="0" borderId="0" xfId="0" applyFont="1" applyFill="1" applyAlignment="1">
      <alignment horizontal="center" vertical="center" wrapText="1"/>
    </xf>
    <xf numFmtId="0" fontId="91" fillId="0" borderId="0" xfId="0" applyFont="1" applyFill="1" applyAlignment="1">
      <alignment/>
    </xf>
    <xf numFmtId="0" fontId="85" fillId="0" borderId="0" xfId="0" applyFont="1" applyFill="1" applyAlignment="1">
      <alignment horizontal="left"/>
    </xf>
    <xf numFmtId="0" fontId="85" fillId="0" borderId="0" xfId="0" applyFont="1" applyFill="1" applyAlignment="1" applyProtection="1">
      <alignment horizontal="left"/>
      <protection/>
    </xf>
    <xf numFmtId="0" fontId="2" fillId="0" borderId="27" xfId="64" applyFont="1" applyFill="1" applyBorder="1" applyAlignment="1" applyProtection="1">
      <alignment vertical="center"/>
      <protection/>
    </xf>
    <xf numFmtId="3" fontId="89" fillId="23" borderId="13" xfId="0" applyNumberFormat="1" applyFont="1" applyFill="1" applyBorder="1" applyAlignment="1">
      <alignment horizontal="right" vertical="center"/>
    </xf>
    <xf numFmtId="3" fontId="89" fillId="23" borderId="35" xfId="0" applyNumberFormat="1" applyFont="1" applyFill="1" applyBorder="1" applyAlignment="1">
      <alignment horizontal="right" vertical="center"/>
    </xf>
    <xf numFmtId="3" fontId="89" fillId="23" borderId="30" xfId="0" applyNumberFormat="1" applyFont="1" applyFill="1" applyBorder="1" applyAlignment="1">
      <alignment horizontal="right" vertical="center"/>
    </xf>
    <xf numFmtId="3" fontId="0" fillId="0" borderId="22" xfId="0" applyNumberFormat="1" applyBorder="1" applyAlignment="1">
      <alignment horizontal="right"/>
    </xf>
    <xf numFmtId="3" fontId="0" fillId="0" borderId="0" xfId="0" applyNumberFormat="1" applyAlignment="1">
      <alignment horizontal="right"/>
    </xf>
    <xf numFmtId="3" fontId="89" fillId="23" borderId="34" xfId="0" applyNumberFormat="1" applyFont="1" applyFill="1" applyBorder="1" applyAlignment="1">
      <alignment horizontal="right" vertical="center"/>
    </xf>
    <xf numFmtId="3" fontId="0" fillId="0" borderId="20" xfId="0" applyNumberFormat="1" applyBorder="1" applyAlignment="1">
      <alignment horizontal="right"/>
    </xf>
    <xf numFmtId="3" fontId="0" fillId="0" borderId="24" xfId="0" applyNumberFormat="1" applyBorder="1" applyAlignment="1">
      <alignment horizontal="right"/>
    </xf>
    <xf numFmtId="3" fontId="89" fillId="23" borderId="39" xfId="0" applyNumberFormat="1" applyFont="1" applyFill="1" applyBorder="1" applyAlignment="1">
      <alignment horizontal="right" vertical="center"/>
    </xf>
    <xf numFmtId="3" fontId="0" fillId="0" borderId="20" xfId="0" applyNumberFormat="1" applyBorder="1" applyAlignment="1">
      <alignment/>
    </xf>
    <xf numFmtId="3" fontId="0" fillId="0" borderId="40" xfId="0" applyNumberFormat="1" applyBorder="1" applyAlignment="1">
      <alignment/>
    </xf>
    <xf numFmtId="3" fontId="6" fillId="0" borderId="0" xfId="0" applyNumberFormat="1" applyFont="1" applyFill="1" applyAlignment="1">
      <alignment/>
    </xf>
    <xf numFmtId="3" fontId="23" fillId="0" borderId="0" xfId="0" applyNumberFormat="1" applyFont="1" applyFill="1" applyAlignment="1">
      <alignment/>
    </xf>
    <xf numFmtId="0" fontId="85" fillId="0" borderId="0" xfId="0" applyFont="1" applyFill="1" applyAlignment="1">
      <alignment horizontal="left"/>
    </xf>
    <xf numFmtId="3" fontId="86" fillId="0" borderId="28" xfId="0" applyNumberFormat="1" applyFont="1" applyBorder="1" applyAlignment="1">
      <alignment horizontal="right" vertical="center"/>
    </xf>
    <xf numFmtId="3" fontId="84" fillId="14" borderId="28" xfId="0" applyNumberFormat="1" applyFont="1" applyFill="1" applyBorder="1" applyAlignment="1">
      <alignment horizontal="right" vertical="center"/>
    </xf>
    <xf numFmtId="3" fontId="81" fillId="0" borderId="19" xfId="0" applyNumberFormat="1" applyFont="1" applyBorder="1" applyAlignment="1">
      <alignment horizontal="right" vertical="center"/>
    </xf>
    <xf numFmtId="3" fontId="81" fillId="0" borderId="21" xfId="0" applyNumberFormat="1" applyFont="1" applyBorder="1" applyAlignment="1">
      <alignment horizontal="right" vertical="center"/>
    </xf>
    <xf numFmtId="0" fontId="87" fillId="2" borderId="41" xfId="0" applyFont="1" applyFill="1" applyBorder="1" applyAlignment="1">
      <alignment horizontal="center" vertical="center" wrapText="1"/>
    </xf>
    <xf numFmtId="3" fontId="86" fillId="0" borderId="42" xfId="0" applyNumberFormat="1" applyFont="1" applyBorder="1" applyAlignment="1">
      <alignment horizontal="right" vertical="center"/>
    </xf>
    <xf numFmtId="174" fontId="86" fillId="0" borderId="22" xfId="0" applyNumberFormat="1" applyFont="1" applyBorder="1" applyAlignment="1">
      <alignment horizontal="right" vertical="center"/>
    </xf>
    <xf numFmtId="174" fontId="86" fillId="0" borderId="24" xfId="0" applyNumberFormat="1" applyFont="1" applyBorder="1" applyAlignment="1">
      <alignment horizontal="right" vertical="center"/>
    </xf>
    <xf numFmtId="174" fontId="0" fillId="0" borderId="43" xfId="0" applyNumberFormat="1" applyBorder="1" applyAlignment="1">
      <alignment horizontal="right"/>
    </xf>
    <xf numFmtId="0" fontId="0" fillId="0" borderId="43" xfId="0" applyBorder="1" applyAlignment="1">
      <alignment horizontal="right"/>
    </xf>
    <xf numFmtId="3" fontId="86" fillId="0" borderId="25" xfId="0" applyNumberFormat="1" applyFont="1" applyBorder="1" applyAlignment="1">
      <alignment horizontal="right" vertical="center"/>
    </xf>
    <xf numFmtId="0" fontId="83" fillId="34" borderId="44" xfId="0" applyFont="1" applyFill="1" applyBorder="1" applyAlignment="1">
      <alignment horizontal="left" vertical="center"/>
    </xf>
    <xf numFmtId="0" fontId="83" fillId="34" borderId="45" xfId="0" applyFont="1" applyFill="1" applyBorder="1" applyAlignment="1">
      <alignment horizontal="left" vertical="center"/>
    </xf>
    <xf numFmtId="3" fontId="0" fillId="0" borderId="0" xfId="0" applyNumberFormat="1" applyFont="1" applyAlignment="1">
      <alignment horizontal="right"/>
    </xf>
    <xf numFmtId="3" fontId="0" fillId="0" borderId="22" xfId="0" applyNumberFormat="1" applyFont="1" applyBorder="1" applyAlignment="1">
      <alignment horizontal="right"/>
    </xf>
    <xf numFmtId="0" fontId="87" fillId="2" borderId="41" xfId="0" applyFont="1" applyFill="1" applyBorder="1" applyAlignment="1">
      <alignment vertical="center" wrapText="1"/>
    </xf>
    <xf numFmtId="3" fontId="92" fillId="0" borderId="0" xfId="0" applyNumberFormat="1" applyFont="1" applyAlignment="1">
      <alignment horizontal="right"/>
    </xf>
    <xf numFmtId="3" fontId="92" fillId="0" borderId="20" xfId="0" applyNumberFormat="1" applyFont="1" applyBorder="1" applyAlignment="1">
      <alignment horizontal="right"/>
    </xf>
    <xf numFmtId="0" fontId="7" fillId="34" borderId="0" xfId="0" applyFont="1" applyFill="1" applyBorder="1" applyAlignment="1">
      <alignment/>
    </xf>
    <xf numFmtId="0" fontId="9" fillId="34" borderId="0" xfId="0" applyFont="1" applyFill="1" applyBorder="1" applyAlignment="1">
      <alignment/>
    </xf>
    <xf numFmtId="0" fontId="11" fillId="34" borderId="0" xfId="0" applyFont="1" applyFill="1" applyBorder="1" applyAlignment="1">
      <alignment/>
    </xf>
    <xf numFmtId="0" fontId="5" fillId="33" borderId="46" xfId="0" applyFont="1" applyFill="1" applyBorder="1" applyAlignment="1">
      <alignment vertical="center"/>
    </xf>
    <xf numFmtId="0" fontId="5" fillId="33" borderId="47" xfId="0" applyFont="1" applyFill="1" applyBorder="1" applyAlignment="1">
      <alignment vertical="center"/>
    </xf>
    <xf numFmtId="0" fontId="7" fillId="33" borderId="47" xfId="0" applyFont="1" applyFill="1" applyBorder="1" applyAlignment="1">
      <alignment/>
    </xf>
    <xf numFmtId="0" fontId="6" fillId="34" borderId="0" xfId="0" applyFont="1" applyFill="1" applyAlignment="1">
      <alignment/>
    </xf>
    <xf numFmtId="3" fontId="84" fillId="14" borderId="23" xfId="0" applyNumberFormat="1" applyFont="1" applyFill="1" applyBorder="1" applyAlignment="1">
      <alignment horizontal="left" vertical="center"/>
    </xf>
    <xf numFmtId="3" fontId="84" fillId="14" borderId="48" xfId="0" applyNumberFormat="1" applyFont="1" applyFill="1" applyBorder="1" applyAlignment="1">
      <alignment horizontal="left" vertical="center"/>
    </xf>
    <xf numFmtId="3" fontId="84" fillId="14" borderId="48" xfId="0" applyNumberFormat="1" applyFont="1" applyFill="1" applyBorder="1" applyAlignment="1">
      <alignment horizontal="right" vertical="center"/>
    </xf>
    <xf numFmtId="3" fontId="84" fillId="14" borderId="49" xfId="0" applyNumberFormat="1" applyFont="1" applyFill="1" applyBorder="1" applyAlignment="1">
      <alignment horizontal="right" vertical="center"/>
    </xf>
    <xf numFmtId="3" fontId="84" fillId="14" borderId="50" xfId="0" applyNumberFormat="1" applyFont="1" applyFill="1" applyBorder="1" applyAlignment="1">
      <alignment horizontal="right" vertical="center"/>
    </xf>
    <xf numFmtId="3" fontId="6" fillId="0" borderId="22" xfId="0" applyNumberFormat="1" applyFont="1" applyBorder="1" applyAlignment="1">
      <alignment horizontal="right"/>
    </xf>
    <xf numFmtId="3" fontId="6" fillId="0" borderId="0" xfId="0" applyNumberFormat="1" applyFont="1" applyAlignment="1">
      <alignment horizontal="right"/>
    </xf>
    <xf numFmtId="0" fontId="2" fillId="0" borderId="51" xfId="0" applyFont="1" applyFill="1" applyBorder="1" applyAlignment="1">
      <alignment/>
    </xf>
    <xf numFmtId="3" fontId="0" fillId="0" borderId="20" xfId="0" applyNumberFormat="1" applyFont="1" applyBorder="1" applyAlignment="1">
      <alignment horizontal="right"/>
    </xf>
    <xf numFmtId="3" fontId="6" fillId="0" borderId="24" xfId="0" applyNumberFormat="1" applyFont="1" applyBorder="1" applyAlignment="1">
      <alignment horizontal="right"/>
    </xf>
    <xf numFmtId="3" fontId="86" fillId="0" borderId="22" xfId="0" applyNumberFormat="1" applyFont="1" applyBorder="1" applyAlignment="1">
      <alignment horizontal="right"/>
    </xf>
    <xf numFmtId="3" fontId="86" fillId="0" borderId="24" xfId="0" applyNumberFormat="1" applyFont="1" applyBorder="1" applyAlignment="1">
      <alignment horizontal="right"/>
    </xf>
    <xf numFmtId="0" fontId="93" fillId="0" borderId="47" xfId="52" applyFont="1" applyBorder="1" applyAlignment="1" applyProtection="1">
      <alignment horizontal="left" vertical="center"/>
      <protection/>
    </xf>
    <xf numFmtId="0" fontId="12" fillId="33" borderId="0" xfId="0" applyFont="1" applyFill="1" applyBorder="1" applyAlignment="1">
      <alignment horizontal="left"/>
    </xf>
    <xf numFmtId="0" fontId="93" fillId="0" borderId="46" xfId="52" applyFont="1" applyBorder="1" applyAlignment="1" applyProtection="1">
      <alignment horizontal="left" vertical="center"/>
      <protection/>
    </xf>
    <xf numFmtId="0" fontId="93" fillId="0" borderId="0" xfId="52" applyFont="1" applyAlignment="1" applyProtection="1">
      <alignment horizontal="left" vertical="center"/>
      <protection/>
    </xf>
    <xf numFmtId="0" fontId="14" fillId="0" borderId="0" xfId="0" applyFont="1" applyFill="1" applyAlignment="1">
      <alignment horizontal="center" vertical="center" wrapText="1"/>
    </xf>
    <xf numFmtId="0" fontId="8"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horizontal="left"/>
    </xf>
    <xf numFmtId="0" fontId="8" fillId="0" borderId="0" xfId="0" applyFont="1" applyFill="1" applyAlignment="1">
      <alignment horizontal="center"/>
    </xf>
    <xf numFmtId="0" fontId="85" fillId="0" borderId="0" xfId="0" applyFont="1" applyFill="1" applyAlignment="1">
      <alignment horizontal="left"/>
    </xf>
    <xf numFmtId="0" fontId="85" fillId="0" borderId="0" xfId="0" applyFont="1" applyFill="1" applyAlignment="1" applyProtection="1">
      <alignment horizontal="left"/>
      <protection/>
    </xf>
    <xf numFmtId="0" fontId="8" fillId="0" borderId="0" xfId="0" applyFont="1" applyFill="1" applyAlignment="1">
      <alignment horizontal="left" vertical="center" wrapText="1"/>
    </xf>
    <xf numFmtId="0" fontId="6" fillId="0" borderId="0" xfId="0" applyFont="1" applyFill="1" applyAlignment="1">
      <alignment horizontal="left" vertical="center" wrapText="1"/>
    </xf>
    <xf numFmtId="0" fontId="88" fillId="23" borderId="52" xfId="0" applyFont="1" applyFill="1" applyBorder="1" applyAlignment="1">
      <alignment horizontal="center" vertical="center" wrapText="1"/>
    </xf>
    <xf numFmtId="0" fontId="88" fillId="23" borderId="53" xfId="0" applyFont="1" applyFill="1" applyBorder="1" applyAlignment="1">
      <alignment horizontal="center" vertical="center" wrapText="1"/>
    </xf>
    <xf numFmtId="0" fontId="88" fillId="23" borderId="54" xfId="0" applyFont="1" applyFill="1" applyBorder="1" applyAlignment="1">
      <alignment horizontal="center" vertical="center" wrapText="1"/>
    </xf>
    <xf numFmtId="0" fontId="2" fillId="0" borderId="11" xfId="64" applyFont="1" applyFill="1" applyBorder="1" applyAlignment="1" applyProtection="1">
      <alignment horizontal="left" vertical="center"/>
      <protection/>
    </xf>
    <xf numFmtId="0" fontId="2" fillId="0" borderId="12" xfId="64" applyFont="1" applyFill="1" applyBorder="1" applyAlignment="1" applyProtection="1">
      <alignment horizontal="left" vertical="center"/>
      <protection/>
    </xf>
    <xf numFmtId="0" fontId="87" fillId="2" borderId="55" xfId="0" applyFont="1" applyFill="1" applyBorder="1" applyAlignment="1">
      <alignment horizontal="center" vertical="center" wrapText="1"/>
    </xf>
    <xf numFmtId="0" fontId="87" fillId="2" borderId="56" xfId="0" applyFont="1" applyFill="1" applyBorder="1" applyAlignment="1">
      <alignment horizontal="center" vertical="center" wrapText="1"/>
    </xf>
    <xf numFmtId="0" fontId="94" fillId="35" borderId="57" xfId="0" applyFont="1" applyFill="1" applyBorder="1" applyAlignment="1">
      <alignment horizontal="center" vertical="center" wrapText="1"/>
    </xf>
    <xf numFmtId="0" fontId="94" fillId="35" borderId="58" xfId="0" applyFont="1" applyFill="1" applyBorder="1" applyAlignment="1">
      <alignment horizontal="center" vertical="center" wrapText="1"/>
    </xf>
    <xf numFmtId="0" fontId="94" fillId="35" borderId="59" xfId="0" applyFont="1" applyFill="1" applyBorder="1" applyAlignment="1">
      <alignment horizontal="center" vertical="center" wrapText="1"/>
    </xf>
    <xf numFmtId="0" fontId="87" fillId="2" borderId="60" xfId="0" applyFont="1" applyFill="1" applyBorder="1" applyAlignment="1">
      <alignment horizontal="center" vertical="center" wrapText="1"/>
    </xf>
    <xf numFmtId="0" fontId="94" fillId="35" borderId="61" xfId="0" applyFont="1" applyFill="1" applyBorder="1" applyAlignment="1">
      <alignment horizontal="center" vertical="center" wrapText="1"/>
    </xf>
    <xf numFmtId="0" fontId="87" fillId="2" borderId="62" xfId="0" applyFont="1" applyFill="1" applyBorder="1" applyAlignment="1">
      <alignment horizontal="center" vertical="center" wrapText="1"/>
    </xf>
    <xf numFmtId="0" fontId="94" fillId="35" borderId="63" xfId="0" applyFont="1" applyFill="1" applyBorder="1" applyAlignment="1">
      <alignment horizontal="center" vertical="center" wrapText="1"/>
    </xf>
    <xf numFmtId="0" fontId="87" fillId="2" borderId="64" xfId="0" applyFont="1" applyFill="1" applyBorder="1" applyAlignment="1">
      <alignment horizontal="center" vertical="center" wrapText="1"/>
    </xf>
    <xf numFmtId="0" fontId="85" fillId="2" borderId="55" xfId="0" applyFont="1" applyFill="1" applyBorder="1" applyAlignment="1">
      <alignment horizontal="center" vertical="center" wrapText="1"/>
    </xf>
    <xf numFmtId="0" fontId="85" fillId="2" borderId="56" xfId="0" applyFont="1" applyFill="1" applyBorder="1" applyAlignment="1">
      <alignment horizontal="center" vertical="center" wrapText="1"/>
    </xf>
    <xf numFmtId="0" fontId="85" fillId="2" borderId="60" xfId="0" applyFont="1" applyFill="1" applyBorder="1" applyAlignment="1">
      <alignment horizontal="center" vertical="center" wrapText="1"/>
    </xf>
    <xf numFmtId="0" fontId="85" fillId="2" borderId="62" xfId="0" applyFont="1" applyFill="1" applyBorder="1" applyAlignment="1">
      <alignment horizontal="center" vertical="center" wrapText="1"/>
    </xf>
    <xf numFmtId="0" fontId="85" fillId="2" borderId="64" xfId="0" applyFont="1" applyFill="1" applyBorder="1" applyAlignment="1">
      <alignment horizontal="center" vertical="center" wrapText="1"/>
    </xf>
    <xf numFmtId="0" fontId="2" fillId="0" borderId="0" xfId="0" applyFont="1" applyFill="1" applyAlignment="1" applyProtection="1">
      <alignment horizontal="left" vertical="center"/>
      <protection/>
    </xf>
    <xf numFmtId="0" fontId="85" fillId="2" borderId="41" xfId="0" applyFont="1" applyFill="1" applyBorder="1" applyAlignment="1">
      <alignment horizontal="center" vertical="center" wrapText="1"/>
    </xf>
    <xf numFmtId="0" fontId="85" fillId="2" borderId="65" xfId="0" applyFont="1" applyFill="1" applyBorder="1" applyAlignment="1">
      <alignment horizontal="center" vertical="center" wrapText="1"/>
    </xf>
    <xf numFmtId="0" fontId="87" fillId="2" borderId="41" xfId="0" applyFont="1" applyFill="1" applyBorder="1" applyAlignment="1">
      <alignment horizontal="center" vertical="center" wrapText="1"/>
    </xf>
    <xf numFmtId="0" fontId="87" fillId="2" borderId="65" xfId="0" applyFont="1" applyFill="1" applyBorder="1" applyAlignment="1">
      <alignment horizontal="center" vertical="center" wrapText="1"/>
    </xf>
    <xf numFmtId="0" fontId="88" fillId="23" borderId="66" xfId="0" applyFont="1" applyFill="1" applyBorder="1" applyAlignment="1">
      <alignment horizontal="center" vertical="center" wrapText="1"/>
    </xf>
    <xf numFmtId="0" fontId="2" fillId="0" borderId="0" xfId="0" applyFont="1" applyFill="1" applyAlignment="1">
      <alignment horizontal="left"/>
    </xf>
    <xf numFmtId="0" fontId="84" fillId="0" borderId="0" xfId="0" applyFont="1" applyFill="1" applyAlignment="1">
      <alignment/>
    </xf>
    <xf numFmtId="0" fontId="87" fillId="2" borderId="67" xfId="0" applyFont="1" applyFill="1" applyBorder="1" applyAlignment="1">
      <alignment horizontal="center" vertical="center" wrapText="1"/>
    </xf>
    <xf numFmtId="0" fontId="87" fillId="2" borderId="68" xfId="0" applyFont="1" applyFill="1" applyBorder="1" applyAlignment="1">
      <alignment horizontal="center" vertical="center" wrapText="1"/>
    </xf>
    <xf numFmtId="0" fontId="87" fillId="2" borderId="69" xfId="0" applyFont="1" applyFill="1" applyBorder="1" applyAlignment="1">
      <alignment horizontal="center" vertical="center" wrapText="1"/>
    </xf>
    <xf numFmtId="0" fontId="88" fillId="23" borderId="70" xfId="0" applyFont="1" applyFill="1" applyBorder="1" applyAlignment="1">
      <alignment horizontal="center" vertical="center" wrapText="1"/>
    </xf>
    <xf numFmtId="0" fontId="85" fillId="2" borderId="69" xfId="0" applyFont="1" applyFill="1" applyBorder="1" applyAlignment="1">
      <alignment horizontal="center" vertical="center" wrapText="1"/>
    </xf>
    <xf numFmtId="0" fontId="85" fillId="0" borderId="0" xfId="0" applyFont="1" applyFill="1" applyAlignment="1">
      <alignment horizontal="center" wrapText="1"/>
    </xf>
    <xf numFmtId="0" fontId="85" fillId="2" borderId="53" xfId="0" applyFont="1" applyFill="1" applyBorder="1" applyAlignment="1">
      <alignment horizontal="center" vertical="center" wrapText="1"/>
    </xf>
    <xf numFmtId="0" fontId="85" fillId="2" borderId="54" xfId="0" applyFont="1" applyFill="1" applyBorder="1" applyAlignment="1">
      <alignment horizontal="center" vertical="center" wrapText="1"/>
    </xf>
    <xf numFmtId="0" fontId="85" fillId="2" borderId="71" xfId="0" applyFont="1" applyFill="1" applyBorder="1" applyAlignment="1">
      <alignment horizontal="center" vertical="center" wrapText="1"/>
    </xf>
    <xf numFmtId="0" fontId="85" fillId="2" borderId="72" xfId="0" applyFont="1" applyFill="1" applyBorder="1" applyAlignment="1">
      <alignment horizontal="center" vertical="center" wrapText="1"/>
    </xf>
    <xf numFmtId="0" fontId="85" fillId="2" borderId="73" xfId="0" applyFont="1" applyFill="1" applyBorder="1" applyAlignment="1">
      <alignment horizontal="center" vertical="center" wrapText="1"/>
    </xf>
    <xf numFmtId="0" fontId="85" fillId="2" borderId="74" xfId="0" applyFont="1" applyFill="1" applyBorder="1" applyAlignment="1">
      <alignment horizontal="center" vertical="center" wrapText="1"/>
    </xf>
    <xf numFmtId="0" fontId="85" fillId="2" borderId="15" xfId="0" applyFont="1" applyFill="1" applyBorder="1" applyAlignment="1">
      <alignment horizontal="center" vertical="center" wrapText="1"/>
    </xf>
    <xf numFmtId="0" fontId="85" fillId="2" borderId="29" xfId="0" applyFont="1"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3" xfId="48"/>
    <cellStyle name="Euro 4" xfId="49"/>
    <cellStyle name="Hyperlink" xfId="50"/>
    <cellStyle name="Hipervínculo 2" xfId="51"/>
    <cellStyle name="Hipervínculo 3" xfId="52"/>
    <cellStyle name="Followed Hyperlink" xfId="53"/>
    <cellStyle name="Incorrecto" xfId="54"/>
    <cellStyle name="Comma" xfId="55"/>
    <cellStyle name="Comma [0]" xfId="56"/>
    <cellStyle name="Currency" xfId="57"/>
    <cellStyle name="Currency [0]" xfId="58"/>
    <cellStyle name="Neutral" xfId="59"/>
    <cellStyle name="No-definido" xfId="60"/>
    <cellStyle name="Normal 2" xfId="61"/>
    <cellStyle name="Normal 2 2" xfId="62"/>
    <cellStyle name="Normal 3" xfId="63"/>
    <cellStyle name="Normal_MAC09" xfId="64"/>
    <cellStyle name="Normal_MAC11"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icio!A1" /></Relationships>
</file>

<file path=xl/drawings/_rels/drawing11.xml.rels><?xml version="1.0" encoding="utf-8" standalone="yes"?><Relationships xmlns="http://schemas.openxmlformats.org/package/2006/relationships"><Relationship Id="rId1" Type="http://schemas.openxmlformats.org/officeDocument/2006/relationships/hyperlink" Target="#Inicio!A1" /></Relationships>
</file>

<file path=xl/drawings/_rels/drawing12.xml.rels><?xml version="1.0" encoding="utf-8" standalone="yes"?><Relationships xmlns="http://schemas.openxmlformats.org/package/2006/relationships"><Relationship Id="rId1" Type="http://schemas.openxmlformats.org/officeDocument/2006/relationships/hyperlink" Target="#Inicio!A1" /></Relationships>
</file>

<file path=xl/drawings/_rels/drawing13.xml.rels><?xml version="1.0" encoding="utf-8" standalone="yes"?><Relationships xmlns="http://schemas.openxmlformats.org/package/2006/relationships"><Relationship Id="rId1" Type="http://schemas.openxmlformats.org/officeDocument/2006/relationships/hyperlink" Target="#Inicio!A1" /></Relationships>
</file>

<file path=xl/drawings/_rels/drawing14.xml.rels><?xml version="1.0" encoding="utf-8" standalone="yes"?><Relationships xmlns="http://schemas.openxmlformats.org/package/2006/relationships"><Relationship Id="rId1" Type="http://schemas.openxmlformats.org/officeDocument/2006/relationships/hyperlink" Target="#Inicio!A1"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295275</xdr:colOff>
      <xdr:row>0</xdr:row>
      <xdr:rowOff>85725</xdr:rowOff>
    </xdr:from>
    <xdr:ext cx="10239375" cy="1409700"/>
    <xdr:sp>
      <xdr:nvSpPr>
        <xdr:cNvPr id="1" name="3 Rectángulo redondeado"/>
        <xdr:cNvSpPr>
          <a:spLocks/>
        </xdr:cNvSpPr>
      </xdr:nvSpPr>
      <xdr:spPr>
        <a:xfrm>
          <a:off x="1790700" y="85725"/>
          <a:ext cx="10239375" cy="14097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CONDICIONES DE TRABAJO Y RELACIONES LABORALES</a:t>
          </a:r>
        </a:p>
      </xdr:txBody>
    </xdr:sp>
    <xdr:clientData/>
  </xdr:oneCellAnchor>
  <xdr:oneCellAnchor>
    <xdr:from>
      <xdr:col>4</xdr:col>
      <xdr:colOff>228600</xdr:colOff>
      <xdr:row>9</xdr:row>
      <xdr:rowOff>95250</xdr:rowOff>
    </xdr:from>
    <xdr:ext cx="10039350" cy="361950"/>
    <xdr:sp>
      <xdr:nvSpPr>
        <xdr:cNvPr id="2" name="4 Rectángulo redondeado"/>
        <xdr:cNvSpPr>
          <a:spLocks/>
        </xdr:cNvSpPr>
      </xdr:nvSpPr>
      <xdr:spPr>
        <a:xfrm>
          <a:off x="1724025" y="1809750"/>
          <a:ext cx="10039350"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Series 2010 - 2021</a:t>
          </a:r>
        </a:p>
      </xdr:txBody>
    </xdr:sp>
    <xdr:clientData/>
  </xdr:oneCellAnchor>
  <xdr:twoCellAnchor editAs="oneCell">
    <xdr:from>
      <xdr:col>4</xdr:col>
      <xdr:colOff>476250</xdr:colOff>
      <xdr:row>0</xdr:row>
      <xdr:rowOff>180975</xdr:rowOff>
    </xdr:from>
    <xdr:to>
      <xdr:col>4</xdr:col>
      <xdr:colOff>1704975</xdr:colOff>
      <xdr:row>7</xdr:row>
      <xdr:rowOff>66675</xdr:rowOff>
    </xdr:to>
    <xdr:pic>
      <xdr:nvPicPr>
        <xdr:cNvPr id="3" name="4 Imagen"/>
        <xdr:cNvPicPr preferRelativeResize="1">
          <a:picLocks noChangeAspect="1"/>
        </xdr:cNvPicPr>
      </xdr:nvPicPr>
      <xdr:blipFill>
        <a:blip r:embed="rId1"/>
        <a:stretch>
          <a:fillRect/>
        </a:stretch>
      </xdr:blipFill>
      <xdr:spPr>
        <a:xfrm>
          <a:off x="1971675" y="180975"/>
          <a:ext cx="1228725" cy="1219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19050</xdr:colOff>
      <xdr:row>0</xdr:row>
      <xdr:rowOff>123825</xdr:rowOff>
    </xdr:from>
    <xdr:ext cx="10239375" cy="1143000"/>
    <xdr:sp>
      <xdr:nvSpPr>
        <xdr:cNvPr id="1" name="1 Rectángulo redondeado"/>
        <xdr:cNvSpPr>
          <a:spLocks/>
        </xdr:cNvSpPr>
      </xdr:nvSpPr>
      <xdr:spPr>
        <a:xfrm>
          <a:off x="3086100" y="123825"/>
          <a:ext cx="10239375"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MEDIACIÓN, ARBITRAJE Y CONCILIACIÓN 
</a:t>
          </a:r>
          <a:r>
            <a:rPr lang="en-US" cap="none" sz="2000" b="1" i="0" u="none" baseline="0">
              <a:solidFill>
                <a:srgbClr val="FFFFFF"/>
              </a:solidFill>
            </a:rPr>
            <a:t>Series 2010 - 2021</a:t>
          </a:r>
        </a:p>
      </xdr:txBody>
    </xdr:sp>
    <xdr:clientData/>
  </xdr:oneCellAnchor>
  <xdr:oneCellAnchor>
    <xdr:from>
      <xdr:col>14</xdr:col>
      <xdr:colOff>0</xdr:colOff>
      <xdr:row>4</xdr:row>
      <xdr:rowOff>0</xdr:rowOff>
    </xdr:from>
    <xdr:ext cx="1152525" cy="390525"/>
    <xdr:sp>
      <xdr:nvSpPr>
        <xdr:cNvPr id="2" name="10 Pentágono">
          <a:hlinkClick r:id="rId1"/>
        </xdr:cNvPr>
        <xdr:cNvSpPr>
          <a:spLocks/>
        </xdr:cNvSpPr>
      </xdr:nvSpPr>
      <xdr:spPr>
        <a:xfrm flipH="1">
          <a:off x="13687425" y="533400"/>
          <a:ext cx="1152525" cy="390525"/>
        </a:xfrm>
        <a:prstGeom prst="homePlate">
          <a:avLst>
            <a:gd name="adj" fmla="val 3214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oneCellAnchor>
  <xdr:oneCellAnchor>
    <xdr:from>
      <xdr:col>1</xdr:col>
      <xdr:colOff>2466975</xdr:colOff>
      <xdr:row>10</xdr:row>
      <xdr:rowOff>47625</xdr:rowOff>
    </xdr:from>
    <xdr:ext cx="10315575" cy="504825"/>
    <xdr:sp>
      <xdr:nvSpPr>
        <xdr:cNvPr id="3" name="3 Rectángulo redondeado"/>
        <xdr:cNvSpPr>
          <a:spLocks/>
        </xdr:cNvSpPr>
      </xdr:nvSpPr>
      <xdr:spPr>
        <a:xfrm>
          <a:off x="3028950" y="1495425"/>
          <a:ext cx="10315575" cy="5048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Trabajadores afectados en materia de despidos, según tamaño de la empresa (1)</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xdr:colOff>
      <xdr:row>1</xdr:row>
      <xdr:rowOff>47625</xdr:rowOff>
    </xdr:from>
    <xdr:ext cx="11477625" cy="1143000"/>
    <xdr:sp>
      <xdr:nvSpPr>
        <xdr:cNvPr id="1" name="2 Rectángulo redondeado"/>
        <xdr:cNvSpPr>
          <a:spLocks/>
        </xdr:cNvSpPr>
      </xdr:nvSpPr>
      <xdr:spPr>
        <a:xfrm>
          <a:off x="3124200" y="180975"/>
          <a:ext cx="11477625"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MEDIACIÓN, ARBITRAJE Y CONCILIACIÓN Series 2010 - 2021</a:t>
          </a:r>
        </a:p>
      </xdr:txBody>
    </xdr:sp>
    <xdr:clientData/>
  </xdr:oneCellAnchor>
  <xdr:oneCellAnchor>
    <xdr:from>
      <xdr:col>13</xdr:col>
      <xdr:colOff>0</xdr:colOff>
      <xdr:row>4</xdr:row>
      <xdr:rowOff>0</xdr:rowOff>
    </xdr:from>
    <xdr:ext cx="1152525" cy="390525"/>
    <xdr:sp>
      <xdr:nvSpPr>
        <xdr:cNvPr id="2" name="10 Pentágono">
          <a:hlinkClick r:id="rId1"/>
        </xdr:cNvPr>
        <xdr:cNvSpPr>
          <a:spLocks/>
        </xdr:cNvSpPr>
      </xdr:nvSpPr>
      <xdr:spPr>
        <a:xfrm flipH="1">
          <a:off x="13982700" y="533400"/>
          <a:ext cx="1152525" cy="390525"/>
        </a:xfrm>
        <a:prstGeom prst="homePlate">
          <a:avLst>
            <a:gd name="adj" fmla="val 3214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oneCellAnchor>
  <xdr:oneCellAnchor>
    <xdr:from>
      <xdr:col>2</xdr:col>
      <xdr:colOff>38100</xdr:colOff>
      <xdr:row>10</xdr:row>
      <xdr:rowOff>0</xdr:rowOff>
    </xdr:from>
    <xdr:ext cx="11458575" cy="504825"/>
    <xdr:sp>
      <xdr:nvSpPr>
        <xdr:cNvPr id="3" name="4 Rectángulo redondeado"/>
        <xdr:cNvSpPr>
          <a:spLocks/>
        </xdr:cNvSpPr>
      </xdr:nvSpPr>
      <xdr:spPr>
        <a:xfrm>
          <a:off x="3124200" y="1457325"/>
          <a:ext cx="11458575" cy="5048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Conciliaciones colectivas y mediaciones terminadas en las unidades administrativas, empresas y trabajadores afectados, por tipo de resolución (1)</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57150</xdr:rowOff>
    </xdr:from>
    <xdr:ext cx="10677525" cy="1143000"/>
    <xdr:sp>
      <xdr:nvSpPr>
        <xdr:cNvPr id="1" name="1 Rectángulo redondeado"/>
        <xdr:cNvSpPr>
          <a:spLocks/>
        </xdr:cNvSpPr>
      </xdr:nvSpPr>
      <xdr:spPr>
        <a:xfrm>
          <a:off x="3143250" y="219075"/>
          <a:ext cx="10677525"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MEDIACIÓN, ARBITRAJE Y CONCILIACIÓN 
</a:t>
          </a:r>
          <a:r>
            <a:rPr lang="en-US" cap="none" sz="2000" b="1" i="0" u="none" baseline="0">
              <a:solidFill>
                <a:srgbClr val="FFFFFF"/>
              </a:solidFill>
            </a:rPr>
            <a:t>Series 2010 - 2021</a:t>
          </a:r>
        </a:p>
      </xdr:txBody>
    </xdr:sp>
    <xdr:clientData/>
  </xdr:oneCellAnchor>
  <xdr:oneCellAnchor>
    <xdr:from>
      <xdr:col>2</xdr:col>
      <xdr:colOff>9525</xdr:colOff>
      <xdr:row>8</xdr:row>
      <xdr:rowOff>209550</xdr:rowOff>
    </xdr:from>
    <xdr:ext cx="10753725" cy="504825"/>
    <xdr:sp>
      <xdr:nvSpPr>
        <xdr:cNvPr id="2" name="2 Rectángulo redondeado"/>
        <xdr:cNvSpPr>
          <a:spLocks/>
        </xdr:cNvSpPr>
      </xdr:nvSpPr>
      <xdr:spPr>
        <a:xfrm>
          <a:off x="3152775" y="1504950"/>
          <a:ext cx="10753725" cy="5048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Conciliaciones colectivas y mediaciones terminadas en las unidades administrativas y terminadas con avenencia, empresas y trabajadores afectados, por Comunidad Autónoma</a:t>
          </a:r>
        </a:p>
      </xdr:txBody>
    </xdr:sp>
    <xdr:clientData/>
  </xdr:oneCellAnchor>
  <xdr:oneCellAnchor>
    <xdr:from>
      <xdr:col>18</xdr:col>
      <xdr:colOff>0</xdr:colOff>
      <xdr:row>4</xdr:row>
      <xdr:rowOff>0</xdr:rowOff>
    </xdr:from>
    <xdr:ext cx="1152525" cy="390525"/>
    <xdr:sp>
      <xdr:nvSpPr>
        <xdr:cNvPr id="3" name="10 Pentágono">
          <a:hlinkClick r:id="rId1"/>
        </xdr:cNvPr>
        <xdr:cNvSpPr>
          <a:spLocks/>
        </xdr:cNvSpPr>
      </xdr:nvSpPr>
      <xdr:spPr>
        <a:xfrm flipH="1">
          <a:off x="14725650" y="647700"/>
          <a:ext cx="1152525" cy="390525"/>
        </a:xfrm>
        <a:prstGeom prst="homePlate">
          <a:avLst>
            <a:gd name="adj" fmla="val 3214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2181225</xdr:colOff>
      <xdr:row>10</xdr:row>
      <xdr:rowOff>57150</xdr:rowOff>
    </xdr:from>
    <xdr:ext cx="11572875" cy="438150"/>
    <xdr:sp>
      <xdr:nvSpPr>
        <xdr:cNvPr id="1" name="4 Rectángulo redondeado"/>
        <xdr:cNvSpPr>
          <a:spLocks/>
        </xdr:cNvSpPr>
      </xdr:nvSpPr>
      <xdr:spPr>
        <a:xfrm>
          <a:off x="2943225" y="1514475"/>
          <a:ext cx="11572875" cy="4381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Conciliaciónes, mediaciones y arbitrajes terminados en los órganos autonómicos de resolución extrajudicial de conflictos, empresas y trabajadores por Comunidad Autónoma</a:t>
          </a:r>
        </a:p>
      </xdr:txBody>
    </xdr:sp>
    <xdr:clientData/>
  </xdr:oneCellAnchor>
  <xdr:oneCellAnchor>
    <xdr:from>
      <xdr:col>1</xdr:col>
      <xdr:colOff>2209800</xdr:colOff>
      <xdr:row>1</xdr:row>
      <xdr:rowOff>28575</xdr:rowOff>
    </xdr:from>
    <xdr:ext cx="11477625" cy="1143000"/>
    <xdr:sp>
      <xdr:nvSpPr>
        <xdr:cNvPr id="2" name="6 Rectángulo redondeado"/>
        <xdr:cNvSpPr>
          <a:spLocks/>
        </xdr:cNvSpPr>
      </xdr:nvSpPr>
      <xdr:spPr>
        <a:xfrm>
          <a:off x="2971800" y="161925"/>
          <a:ext cx="11477625"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MEDIACIÓN, ARBITRAJE Y CONCILIACIÓN 
</a:t>
          </a:r>
          <a:r>
            <a:rPr lang="en-US" cap="none" sz="2000" b="1" i="0" u="none" baseline="0">
              <a:solidFill>
                <a:srgbClr val="FFFFFF"/>
              </a:solidFill>
            </a:rPr>
            <a:t>Series 2010 - 2021</a:t>
          </a:r>
        </a:p>
      </xdr:txBody>
    </xdr:sp>
    <xdr:clientData/>
  </xdr:oneCellAnchor>
  <xdr:oneCellAnchor>
    <xdr:from>
      <xdr:col>15</xdr:col>
      <xdr:colOff>0</xdr:colOff>
      <xdr:row>5</xdr:row>
      <xdr:rowOff>0</xdr:rowOff>
    </xdr:from>
    <xdr:ext cx="1152525" cy="390525"/>
    <xdr:sp>
      <xdr:nvSpPr>
        <xdr:cNvPr id="3" name="10 Pentágono">
          <a:hlinkClick r:id="rId1"/>
        </xdr:cNvPr>
        <xdr:cNvSpPr>
          <a:spLocks/>
        </xdr:cNvSpPr>
      </xdr:nvSpPr>
      <xdr:spPr>
        <a:xfrm flipH="1">
          <a:off x="14373225" y="666750"/>
          <a:ext cx="1152525" cy="390525"/>
        </a:xfrm>
        <a:prstGeom prst="homePlate">
          <a:avLst>
            <a:gd name="adj" fmla="val 3214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1049000" cy="1143000"/>
    <xdr:sp>
      <xdr:nvSpPr>
        <xdr:cNvPr id="1" name="3 Rectángulo redondeado"/>
        <xdr:cNvSpPr>
          <a:spLocks/>
        </xdr:cNvSpPr>
      </xdr:nvSpPr>
      <xdr:spPr>
        <a:xfrm>
          <a:off x="3314700" y="161925"/>
          <a:ext cx="11049000"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MEDIACIÓN, ARBITRAJE Y CONCILIACIÓN
</a:t>
          </a:r>
          <a:r>
            <a:rPr lang="en-US" cap="none" sz="2000" b="1" i="0" u="none" baseline="0">
              <a:solidFill>
                <a:srgbClr val="FFFFFF"/>
              </a:solidFill>
            </a:rPr>
            <a:t> Series 2010 - 2021</a:t>
          </a:r>
        </a:p>
      </xdr:txBody>
    </xdr:sp>
    <xdr:clientData/>
  </xdr:oneCellAnchor>
  <xdr:oneCellAnchor>
    <xdr:from>
      <xdr:col>2</xdr:col>
      <xdr:colOff>66675</xdr:colOff>
      <xdr:row>8</xdr:row>
      <xdr:rowOff>171450</xdr:rowOff>
    </xdr:from>
    <xdr:ext cx="11010900" cy="866775"/>
    <xdr:sp>
      <xdr:nvSpPr>
        <xdr:cNvPr id="2" name="4 Rectángulo redondeado"/>
        <xdr:cNvSpPr>
          <a:spLocks/>
        </xdr:cNvSpPr>
      </xdr:nvSpPr>
      <xdr:spPr>
        <a:xfrm>
          <a:off x="3381375" y="1466850"/>
          <a:ext cx="11010900" cy="8667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Conciliaciones Colectivas y mediaciones terminadas en los órganos autónomicos de resolución extrajudicial de conflictos y trabajadores afectados, según tipo de resolución, por Comunidad autónoma y Provincia</a:t>
          </a:r>
        </a:p>
      </xdr:txBody>
    </xdr:sp>
    <xdr:clientData/>
  </xdr:oneCellAnchor>
  <xdr:oneCellAnchor>
    <xdr:from>
      <xdr:col>15</xdr:col>
      <xdr:colOff>552450</xdr:colOff>
      <xdr:row>3</xdr:row>
      <xdr:rowOff>114300</xdr:rowOff>
    </xdr:from>
    <xdr:ext cx="1152525" cy="390525"/>
    <xdr:sp>
      <xdr:nvSpPr>
        <xdr:cNvPr id="3" name="10 Pentágono">
          <a:hlinkClick r:id="rId1"/>
        </xdr:cNvPr>
        <xdr:cNvSpPr>
          <a:spLocks/>
        </xdr:cNvSpPr>
      </xdr:nvSpPr>
      <xdr:spPr>
        <a:xfrm flipH="1">
          <a:off x="14801850" y="600075"/>
          <a:ext cx="1152525" cy="390525"/>
        </a:xfrm>
        <a:prstGeom prst="homePlate">
          <a:avLst>
            <a:gd name="adj" fmla="val 3214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8</xdr:row>
      <xdr:rowOff>85725</xdr:rowOff>
    </xdr:from>
    <xdr:ext cx="11258550" cy="361950"/>
    <xdr:sp>
      <xdr:nvSpPr>
        <xdr:cNvPr id="1" name="4 Rectángulo redondeado"/>
        <xdr:cNvSpPr>
          <a:spLocks/>
        </xdr:cNvSpPr>
      </xdr:nvSpPr>
      <xdr:spPr>
        <a:xfrm>
          <a:off x="285750" y="1438275"/>
          <a:ext cx="11258550"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Fuente y notas explicativas</a:t>
          </a:r>
        </a:p>
      </xdr:txBody>
    </xdr:sp>
    <xdr:clientData/>
  </xdr:oneCellAnchor>
  <xdr:oneCellAnchor>
    <xdr:from>
      <xdr:col>0</xdr:col>
      <xdr:colOff>228600</xdr:colOff>
      <xdr:row>1</xdr:row>
      <xdr:rowOff>19050</xdr:rowOff>
    </xdr:from>
    <xdr:ext cx="11391900" cy="1143000"/>
    <xdr:sp>
      <xdr:nvSpPr>
        <xdr:cNvPr id="2" name="2 Rectángulo redondeado"/>
        <xdr:cNvSpPr>
          <a:spLocks/>
        </xdr:cNvSpPr>
      </xdr:nvSpPr>
      <xdr:spPr>
        <a:xfrm>
          <a:off x="228600" y="180975"/>
          <a:ext cx="11391900"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MEDIACIÓN, ARBITRAJE Y CONCILIACIÓN 
</a:t>
          </a:r>
          <a:r>
            <a:rPr lang="en-US" cap="none" sz="2000" b="1" i="0" u="none" baseline="0">
              <a:solidFill>
                <a:srgbClr val="FFFFFF"/>
              </a:solidFill>
            </a:rPr>
            <a:t>Series 2010 - 2021</a:t>
          </a:r>
        </a:p>
      </xdr:txBody>
    </xdr:sp>
    <xdr:clientData/>
  </xdr:oneCellAnchor>
  <xdr:oneCellAnchor>
    <xdr:from>
      <xdr:col>8</xdr:col>
      <xdr:colOff>0</xdr:colOff>
      <xdr:row>4</xdr:row>
      <xdr:rowOff>0</xdr:rowOff>
    </xdr:from>
    <xdr:ext cx="1152525" cy="390525"/>
    <xdr:sp>
      <xdr:nvSpPr>
        <xdr:cNvPr id="3" name="10 Pentágono">
          <a:hlinkClick r:id="rId1"/>
        </xdr:cNvPr>
        <xdr:cNvSpPr>
          <a:spLocks/>
        </xdr:cNvSpPr>
      </xdr:nvSpPr>
      <xdr:spPr>
        <a:xfrm flipH="1">
          <a:off x="12049125" y="647700"/>
          <a:ext cx="1152525" cy="390525"/>
        </a:xfrm>
        <a:prstGeom prst="homePlate">
          <a:avLst>
            <a:gd name="adj" fmla="val 3214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647700</xdr:colOff>
      <xdr:row>8</xdr:row>
      <xdr:rowOff>152400</xdr:rowOff>
    </xdr:from>
    <xdr:ext cx="11458575" cy="361950"/>
    <xdr:sp>
      <xdr:nvSpPr>
        <xdr:cNvPr id="1" name="4 Rectángulo redondeado"/>
        <xdr:cNvSpPr>
          <a:spLocks/>
        </xdr:cNvSpPr>
      </xdr:nvSpPr>
      <xdr:spPr>
        <a:xfrm>
          <a:off x="647700" y="1447800"/>
          <a:ext cx="11458575"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Conciliaciones y mediaciones terminadas, por unidad de resolución y tipo</a:t>
          </a:r>
        </a:p>
      </xdr:txBody>
    </xdr:sp>
    <xdr:clientData/>
  </xdr:oneCellAnchor>
  <xdr:oneCellAnchor>
    <xdr:from>
      <xdr:col>0</xdr:col>
      <xdr:colOff>628650</xdr:colOff>
      <xdr:row>0</xdr:row>
      <xdr:rowOff>19050</xdr:rowOff>
    </xdr:from>
    <xdr:ext cx="11391900" cy="1143000"/>
    <xdr:sp>
      <xdr:nvSpPr>
        <xdr:cNvPr id="2" name="8 Rectángulo redondeado"/>
        <xdr:cNvSpPr>
          <a:spLocks/>
        </xdr:cNvSpPr>
      </xdr:nvSpPr>
      <xdr:spPr>
        <a:xfrm>
          <a:off x="628650" y="19050"/>
          <a:ext cx="11391900"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MEDIACIÓN, ARBITRAJE Y CONCILIACIÓN 
</a:t>
          </a:r>
          <a:r>
            <a:rPr lang="en-US" cap="none" sz="2000" b="1" i="0" u="none" baseline="0">
              <a:solidFill>
                <a:srgbClr val="FFFFFF"/>
              </a:solidFill>
            </a:rPr>
            <a:t>Series 2010 - 2021</a:t>
          </a:r>
        </a:p>
      </xdr:txBody>
    </xdr:sp>
    <xdr:clientData/>
  </xdr:oneCellAnchor>
  <xdr:oneCellAnchor>
    <xdr:from>
      <xdr:col>13</xdr:col>
      <xdr:colOff>0</xdr:colOff>
      <xdr:row>2</xdr:row>
      <xdr:rowOff>142875</xdr:rowOff>
    </xdr:from>
    <xdr:ext cx="1152525" cy="390525"/>
    <xdr:sp>
      <xdr:nvSpPr>
        <xdr:cNvPr id="3" name="10 Pentágono">
          <a:hlinkClick r:id="rId1"/>
        </xdr:cNvPr>
        <xdr:cNvSpPr>
          <a:spLocks/>
        </xdr:cNvSpPr>
      </xdr:nvSpPr>
      <xdr:spPr>
        <a:xfrm flipH="1">
          <a:off x="14144625" y="466725"/>
          <a:ext cx="1152525" cy="390525"/>
        </a:xfrm>
        <a:prstGeom prst="homePlate">
          <a:avLst>
            <a:gd name="adj" fmla="val 3214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0</xdr:row>
      <xdr:rowOff>142875</xdr:rowOff>
    </xdr:from>
    <xdr:ext cx="10982325" cy="1143000"/>
    <xdr:sp>
      <xdr:nvSpPr>
        <xdr:cNvPr id="1" name="5 Rectángulo redondeado"/>
        <xdr:cNvSpPr>
          <a:spLocks/>
        </xdr:cNvSpPr>
      </xdr:nvSpPr>
      <xdr:spPr>
        <a:xfrm>
          <a:off x="504825" y="142875"/>
          <a:ext cx="10982325"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MEDIACIÓN, ARBITRAJE Y CONCILIACIÓN 
</a:t>
          </a:r>
          <a:r>
            <a:rPr lang="en-US" cap="none" sz="2000" b="1" i="0" u="none" baseline="0">
              <a:solidFill>
                <a:srgbClr val="FFFFFF"/>
              </a:solidFill>
            </a:rPr>
            <a:t>Series 2010 - 2021</a:t>
          </a:r>
        </a:p>
      </xdr:txBody>
    </xdr:sp>
    <xdr:clientData/>
  </xdr:oneCellAnchor>
  <xdr:oneCellAnchor>
    <xdr:from>
      <xdr:col>0</xdr:col>
      <xdr:colOff>504825</xdr:colOff>
      <xdr:row>8</xdr:row>
      <xdr:rowOff>114300</xdr:rowOff>
    </xdr:from>
    <xdr:ext cx="11010900" cy="581025"/>
    <xdr:sp>
      <xdr:nvSpPr>
        <xdr:cNvPr id="2" name="4 Rectángulo redondeado"/>
        <xdr:cNvSpPr>
          <a:spLocks/>
        </xdr:cNvSpPr>
      </xdr:nvSpPr>
      <xdr:spPr>
        <a:xfrm>
          <a:off x="504825" y="1409700"/>
          <a:ext cx="11010900" cy="5810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Conciliaciones individuales terminadas en las unidades administrativas, cantidades acordadas y cuantias medias, por motivación y tipo de resolución </a:t>
          </a:r>
          <a:r>
            <a:rPr lang="en-US" cap="none" sz="1600" b="1" i="0" u="none" baseline="30000">
              <a:solidFill>
                <a:srgbClr val="FFFFFF"/>
              </a:solidFill>
            </a:rPr>
            <a:t>(1)</a:t>
          </a:r>
        </a:p>
      </xdr:txBody>
    </xdr:sp>
    <xdr:clientData/>
  </xdr:oneCellAnchor>
  <xdr:oneCellAnchor>
    <xdr:from>
      <xdr:col>14</xdr:col>
      <xdr:colOff>190500</xdr:colOff>
      <xdr:row>3</xdr:row>
      <xdr:rowOff>38100</xdr:rowOff>
    </xdr:from>
    <xdr:ext cx="1152525" cy="390525"/>
    <xdr:sp>
      <xdr:nvSpPr>
        <xdr:cNvPr id="3" name="10 Pentágono">
          <a:hlinkClick r:id="rId1"/>
        </xdr:cNvPr>
        <xdr:cNvSpPr>
          <a:spLocks/>
        </xdr:cNvSpPr>
      </xdr:nvSpPr>
      <xdr:spPr>
        <a:xfrm flipH="1">
          <a:off x="12573000" y="523875"/>
          <a:ext cx="1152525" cy="390525"/>
        </a:xfrm>
        <a:prstGeom prst="homePlate">
          <a:avLst>
            <a:gd name="adj" fmla="val 3214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0</xdr:row>
      <xdr:rowOff>104775</xdr:rowOff>
    </xdr:from>
    <xdr:ext cx="10239375" cy="1133475"/>
    <xdr:sp>
      <xdr:nvSpPr>
        <xdr:cNvPr id="1" name="1 Rectángulo redondeado"/>
        <xdr:cNvSpPr>
          <a:spLocks/>
        </xdr:cNvSpPr>
      </xdr:nvSpPr>
      <xdr:spPr>
        <a:xfrm>
          <a:off x="3219450" y="104775"/>
          <a:ext cx="10239375" cy="113347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MEDIACIÓN, ARBITRAJE Y CONCILIACIÓN 
</a:t>
          </a:r>
          <a:r>
            <a:rPr lang="en-US" cap="none" sz="2000" b="1" i="0" u="none" baseline="0">
              <a:solidFill>
                <a:srgbClr val="FFFFFF"/>
              </a:solidFill>
            </a:rPr>
            <a:t>Series 2010 - 2021</a:t>
          </a:r>
        </a:p>
      </xdr:txBody>
    </xdr:sp>
    <xdr:clientData/>
  </xdr:oneCellAnchor>
  <xdr:oneCellAnchor>
    <xdr:from>
      <xdr:col>2</xdr:col>
      <xdr:colOff>19050</xdr:colOff>
      <xdr:row>8</xdr:row>
      <xdr:rowOff>123825</xdr:rowOff>
    </xdr:from>
    <xdr:ext cx="10125075" cy="495300"/>
    <xdr:sp>
      <xdr:nvSpPr>
        <xdr:cNvPr id="2" name="4 Rectángulo redondeado"/>
        <xdr:cNvSpPr>
          <a:spLocks/>
        </xdr:cNvSpPr>
      </xdr:nvSpPr>
      <xdr:spPr>
        <a:xfrm>
          <a:off x="3238500" y="1419225"/>
          <a:ext cx="10125075" cy="49530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Conciliaciones individuales terminadas en las unidades administrativas, según motivación, por Comunidad Autónoma</a:t>
          </a:r>
        </a:p>
      </xdr:txBody>
    </xdr:sp>
    <xdr:clientData/>
  </xdr:oneCellAnchor>
  <xdr:oneCellAnchor>
    <xdr:from>
      <xdr:col>13</xdr:col>
      <xdr:colOff>114300</xdr:colOff>
      <xdr:row>2</xdr:row>
      <xdr:rowOff>152400</xdr:rowOff>
    </xdr:from>
    <xdr:ext cx="1152525" cy="390525"/>
    <xdr:sp>
      <xdr:nvSpPr>
        <xdr:cNvPr id="3" name="10 Pentágono">
          <a:hlinkClick r:id="rId1"/>
        </xdr:cNvPr>
        <xdr:cNvSpPr>
          <a:spLocks/>
        </xdr:cNvSpPr>
      </xdr:nvSpPr>
      <xdr:spPr>
        <a:xfrm flipH="1">
          <a:off x="14001750" y="476250"/>
          <a:ext cx="1152525" cy="390525"/>
        </a:xfrm>
        <a:prstGeom prst="homePlate">
          <a:avLst>
            <a:gd name="adj" fmla="val 3214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1981200</xdr:colOff>
      <xdr:row>1</xdr:row>
      <xdr:rowOff>0</xdr:rowOff>
    </xdr:from>
    <xdr:ext cx="10382250" cy="1143000"/>
    <xdr:sp>
      <xdr:nvSpPr>
        <xdr:cNvPr id="1" name="1 Rectángulo redondeado"/>
        <xdr:cNvSpPr>
          <a:spLocks/>
        </xdr:cNvSpPr>
      </xdr:nvSpPr>
      <xdr:spPr>
        <a:xfrm>
          <a:off x="2924175" y="161925"/>
          <a:ext cx="10382250"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MEDIACIÓN, ARBITRAJE Y CONCILIACIÓN 
</a:t>
          </a:r>
          <a:r>
            <a:rPr lang="en-US" cap="none" sz="2000" b="1" i="0" u="none" baseline="0">
              <a:solidFill>
                <a:srgbClr val="FFFFFF"/>
              </a:solidFill>
            </a:rPr>
            <a:t>Series 2010 - 2021</a:t>
          </a:r>
        </a:p>
      </xdr:txBody>
    </xdr:sp>
    <xdr:clientData/>
  </xdr:oneCellAnchor>
  <xdr:oneCellAnchor>
    <xdr:from>
      <xdr:col>11</xdr:col>
      <xdr:colOff>228600</xdr:colOff>
      <xdr:row>3</xdr:row>
      <xdr:rowOff>38100</xdr:rowOff>
    </xdr:from>
    <xdr:ext cx="1152525" cy="390525"/>
    <xdr:sp>
      <xdr:nvSpPr>
        <xdr:cNvPr id="2" name="10 Pentágono">
          <a:hlinkClick r:id="rId1"/>
        </xdr:cNvPr>
        <xdr:cNvSpPr>
          <a:spLocks/>
        </xdr:cNvSpPr>
      </xdr:nvSpPr>
      <xdr:spPr>
        <a:xfrm flipH="1">
          <a:off x="13430250" y="523875"/>
          <a:ext cx="1152525" cy="390525"/>
        </a:xfrm>
        <a:prstGeom prst="homePlate">
          <a:avLst>
            <a:gd name="adj" fmla="val 3214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oneCellAnchor>
  <xdr:oneCellAnchor>
    <xdr:from>
      <xdr:col>1</xdr:col>
      <xdr:colOff>2047875</xdr:colOff>
      <xdr:row>8</xdr:row>
      <xdr:rowOff>114300</xdr:rowOff>
    </xdr:from>
    <xdr:ext cx="10267950" cy="838200"/>
    <xdr:sp>
      <xdr:nvSpPr>
        <xdr:cNvPr id="3" name="4 Rectángulo redondeado"/>
        <xdr:cNvSpPr>
          <a:spLocks/>
        </xdr:cNvSpPr>
      </xdr:nvSpPr>
      <xdr:spPr>
        <a:xfrm>
          <a:off x="2990850" y="1409700"/>
          <a:ext cx="10267950" cy="83820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Conciliaciones individuales terminadas en las unidades administrativas en materia de despidos con avenencia, cantidades acordadas y cuantias medias, por Comunidad Autónoma y Provincia</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1762125</xdr:colOff>
      <xdr:row>0</xdr:row>
      <xdr:rowOff>133350</xdr:rowOff>
    </xdr:from>
    <xdr:ext cx="10239375" cy="1143000"/>
    <xdr:sp>
      <xdr:nvSpPr>
        <xdr:cNvPr id="1" name="2 Rectángulo redondeado"/>
        <xdr:cNvSpPr>
          <a:spLocks/>
        </xdr:cNvSpPr>
      </xdr:nvSpPr>
      <xdr:spPr>
        <a:xfrm>
          <a:off x="3486150" y="133350"/>
          <a:ext cx="10239375"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MEDIACIÓN, ARBITRAJE Y CONCILIACIÓN 
</a:t>
          </a:r>
          <a:r>
            <a:rPr lang="en-US" cap="none" sz="2000" b="1" i="0" u="none" baseline="0">
              <a:solidFill>
                <a:srgbClr val="FFFFFF"/>
              </a:solidFill>
            </a:rPr>
            <a:t>Series 2010 - 2021</a:t>
          </a:r>
        </a:p>
      </xdr:txBody>
    </xdr:sp>
    <xdr:clientData/>
  </xdr:oneCellAnchor>
  <xdr:oneCellAnchor>
    <xdr:from>
      <xdr:col>2</xdr:col>
      <xdr:colOff>28575</xdr:colOff>
      <xdr:row>8</xdr:row>
      <xdr:rowOff>114300</xdr:rowOff>
    </xdr:from>
    <xdr:ext cx="10125075" cy="504825"/>
    <xdr:sp>
      <xdr:nvSpPr>
        <xdr:cNvPr id="2" name="4 Rectángulo redondeado"/>
        <xdr:cNvSpPr>
          <a:spLocks/>
        </xdr:cNvSpPr>
      </xdr:nvSpPr>
      <xdr:spPr>
        <a:xfrm>
          <a:off x="3552825" y="1419225"/>
          <a:ext cx="10125075" cy="5048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Trabajadores afectados en materia de despidos, según sexo, por edad (1)</a:t>
          </a:r>
        </a:p>
      </xdr:txBody>
    </xdr:sp>
    <xdr:clientData/>
  </xdr:oneCellAnchor>
  <xdr:oneCellAnchor>
    <xdr:from>
      <xdr:col>15</xdr:col>
      <xdr:colOff>0</xdr:colOff>
      <xdr:row>4</xdr:row>
      <xdr:rowOff>0</xdr:rowOff>
    </xdr:from>
    <xdr:ext cx="1152525" cy="390525"/>
    <xdr:sp>
      <xdr:nvSpPr>
        <xdr:cNvPr id="3" name="10 Pentágono">
          <a:hlinkClick r:id="rId1"/>
        </xdr:cNvPr>
        <xdr:cNvSpPr>
          <a:spLocks/>
        </xdr:cNvSpPr>
      </xdr:nvSpPr>
      <xdr:spPr>
        <a:xfrm flipH="1">
          <a:off x="14601825" y="647700"/>
          <a:ext cx="1152525" cy="390525"/>
        </a:xfrm>
        <a:prstGeom prst="homePlate">
          <a:avLst>
            <a:gd name="adj" fmla="val 3214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0</xdr:row>
      <xdr:rowOff>152400</xdr:rowOff>
    </xdr:from>
    <xdr:ext cx="10239375" cy="1143000"/>
    <xdr:sp>
      <xdr:nvSpPr>
        <xdr:cNvPr id="1" name="2 Rectángulo redondeado"/>
        <xdr:cNvSpPr>
          <a:spLocks/>
        </xdr:cNvSpPr>
      </xdr:nvSpPr>
      <xdr:spPr>
        <a:xfrm>
          <a:off x="2409825" y="152400"/>
          <a:ext cx="10239375"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MEDIACIÓN, ARBITRAJE Y CONCILIACIÓN 
</a:t>
          </a:r>
          <a:r>
            <a:rPr lang="en-US" cap="none" sz="2000" b="1" i="0" u="none" baseline="0">
              <a:solidFill>
                <a:srgbClr val="FFFFFF"/>
              </a:solidFill>
            </a:rPr>
            <a:t>Series 2010 - 2021</a:t>
          </a:r>
        </a:p>
      </xdr:txBody>
    </xdr:sp>
    <xdr:clientData/>
  </xdr:oneCellAnchor>
  <xdr:oneCellAnchor>
    <xdr:from>
      <xdr:col>15</xdr:col>
      <xdr:colOff>0</xdr:colOff>
      <xdr:row>4</xdr:row>
      <xdr:rowOff>0</xdr:rowOff>
    </xdr:from>
    <xdr:ext cx="1152525" cy="390525"/>
    <xdr:sp>
      <xdr:nvSpPr>
        <xdr:cNvPr id="2" name="10 Pentágono">
          <a:hlinkClick r:id="rId1"/>
        </xdr:cNvPr>
        <xdr:cNvSpPr>
          <a:spLocks/>
        </xdr:cNvSpPr>
      </xdr:nvSpPr>
      <xdr:spPr>
        <a:xfrm flipH="1">
          <a:off x="13382625" y="647700"/>
          <a:ext cx="1152525" cy="390525"/>
        </a:xfrm>
        <a:prstGeom prst="homePlate">
          <a:avLst>
            <a:gd name="adj" fmla="val 3214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oneCellAnchor>
  <xdr:oneCellAnchor>
    <xdr:from>
      <xdr:col>2</xdr:col>
      <xdr:colOff>9525</xdr:colOff>
      <xdr:row>8</xdr:row>
      <xdr:rowOff>95250</xdr:rowOff>
    </xdr:from>
    <xdr:ext cx="10125075" cy="504825"/>
    <xdr:sp>
      <xdr:nvSpPr>
        <xdr:cNvPr id="3" name="5 Rectángulo redondeado"/>
        <xdr:cNvSpPr>
          <a:spLocks/>
        </xdr:cNvSpPr>
      </xdr:nvSpPr>
      <xdr:spPr>
        <a:xfrm>
          <a:off x="2419350" y="1390650"/>
          <a:ext cx="10125075" cy="5048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Trabajadores afectados en materia de despidos, según sexo, por antiguedad (1)</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0</xdr:row>
      <xdr:rowOff>0</xdr:rowOff>
    </xdr:from>
    <xdr:ext cx="11344275" cy="1143000"/>
    <xdr:sp>
      <xdr:nvSpPr>
        <xdr:cNvPr id="1" name="1 Rectángulo redondeado"/>
        <xdr:cNvSpPr>
          <a:spLocks/>
        </xdr:cNvSpPr>
      </xdr:nvSpPr>
      <xdr:spPr>
        <a:xfrm>
          <a:off x="2276475" y="0"/>
          <a:ext cx="11344275"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MEDIACIÓN, ARBITRAJE Y CONCILIACIÓN 
</a:t>
          </a:r>
          <a:r>
            <a:rPr lang="en-US" cap="none" sz="2000" b="1" i="0" u="none" baseline="0">
              <a:solidFill>
                <a:srgbClr val="FFFFFF"/>
              </a:solidFill>
            </a:rPr>
            <a:t>Series 2010 - 2021</a:t>
          </a:r>
        </a:p>
      </xdr:txBody>
    </xdr:sp>
    <xdr:clientData/>
  </xdr:oneCellAnchor>
  <xdr:oneCellAnchor>
    <xdr:from>
      <xdr:col>2</xdr:col>
      <xdr:colOff>19050</xdr:colOff>
      <xdr:row>9</xdr:row>
      <xdr:rowOff>19050</xdr:rowOff>
    </xdr:from>
    <xdr:ext cx="11268075" cy="504825"/>
    <xdr:sp>
      <xdr:nvSpPr>
        <xdr:cNvPr id="2" name="2 Rectángulo redondeado"/>
        <xdr:cNvSpPr>
          <a:spLocks/>
        </xdr:cNvSpPr>
      </xdr:nvSpPr>
      <xdr:spPr>
        <a:xfrm>
          <a:off x="2295525" y="1314450"/>
          <a:ext cx="11268075" cy="50482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Trabajadores afectados en materia de despidos, según sexo, por categoria profesional (1)</a:t>
          </a:r>
        </a:p>
      </xdr:txBody>
    </xdr:sp>
    <xdr:clientData/>
  </xdr:oneCellAnchor>
  <xdr:oneCellAnchor>
    <xdr:from>
      <xdr:col>17</xdr:col>
      <xdr:colOff>0</xdr:colOff>
      <xdr:row>3</xdr:row>
      <xdr:rowOff>0</xdr:rowOff>
    </xdr:from>
    <xdr:ext cx="1152525" cy="390525"/>
    <xdr:sp>
      <xdr:nvSpPr>
        <xdr:cNvPr id="3" name="10 Pentágono">
          <a:hlinkClick r:id="rId1"/>
        </xdr:cNvPr>
        <xdr:cNvSpPr>
          <a:spLocks/>
        </xdr:cNvSpPr>
      </xdr:nvSpPr>
      <xdr:spPr>
        <a:xfrm flipH="1">
          <a:off x="14535150" y="400050"/>
          <a:ext cx="1152525" cy="390525"/>
        </a:xfrm>
        <a:prstGeom prst="homePlate">
          <a:avLst>
            <a:gd name="adj" fmla="val 3214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11.421875" defaultRowHeight="12.75"/>
  <cols>
    <col min="1" max="1" width="6.57421875" style="8" customWidth="1"/>
    <col min="2" max="2" width="6.421875" style="8" customWidth="1"/>
    <col min="3" max="3" width="2.57421875" style="8" customWidth="1"/>
    <col min="4" max="4" width="6.8515625" style="226" customWidth="1"/>
    <col min="5" max="5" width="182.8515625" style="226" bestFit="1" customWidth="1"/>
    <col min="6" max="19" width="11.421875" style="226" customWidth="1"/>
    <col min="20" max="16384" width="11.421875" style="8" customWidth="1"/>
  </cols>
  <sheetData>
    <row r="1" spans="1:19" ht="15" customHeight="1">
      <c r="A1" s="221"/>
      <c r="B1" s="221"/>
      <c r="C1" s="221"/>
      <c r="D1" s="8"/>
      <c r="E1" s="8"/>
      <c r="F1" s="8"/>
      <c r="G1" s="8"/>
      <c r="H1" s="8"/>
      <c r="I1" s="8"/>
      <c r="J1" s="8"/>
      <c r="K1" s="8"/>
      <c r="L1" s="8"/>
      <c r="M1" s="8"/>
      <c r="N1" s="8"/>
      <c r="O1" s="8"/>
      <c r="P1" s="8"/>
      <c r="Q1" s="8"/>
      <c r="R1" s="8"/>
      <c r="S1" s="8"/>
    </row>
    <row r="2" spans="1:5" s="9" customFormat="1" ht="15" customHeight="1">
      <c r="A2" s="222"/>
      <c r="B2" s="222"/>
      <c r="C2" s="222"/>
      <c r="E2" s="10"/>
    </row>
    <row r="3" spans="1:19" ht="15" customHeight="1">
      <c r="A3" s="221"/>
      <c r="B3" s="221"/>
      <c r="C3" s="221"/>
      <c r="D3" s="8"/>
      <c r="E3" s="241"/>
      <c r="F3" s="241"/>
      <c r="G3" s="241"/>
      <c r="H3" s="241"/>
      <c r="I3" s="8"/>
      <c r="J3" s="8"/>
      <c r="K3" s="8"/>
      <c r="L3" s="8"/>
      <c r="M3" s="8"/>
      <c r="N3" s="8"/>
      <c r="O3" s="8"/>
      <c r="P3" s="8"/>
      <c r="Q3" s="8"/>
      <c r="R3" s="8"/>
      <c r="S3" s="8"/>
    </row>
    <row r="4" spans="1:3" s="11" customFormat="1" ht="15" customHeight="1">
      <c r="A4" s="223"/>
      <c r="B4" s="223"/>
      <c r="C4" s="223"/>
    </row>
    <row r="5" spans="1:3" s="11" customFormat="1" ht="15" customHeight="1">
      <c r="A5" s="223"/>
      <c r="B5" s="223"/>
      <c r="C5" s="223"/>
    </row>
    <row r="6" s="11" customFormat="1" ht="15" customHeight="1"/>
    <row r="7" s="11" customFormat="1" ht="15" customHeight="1"/>
    <row r="8" s="11" customFormat="1" ht="15" customHeight="1"/>
    <row r="9" s="11" customFormat="1" ht="15" customHeight="1"/>
    <row r="10" s="11" customFormat="1" ht="15" customHeight="1"/>
    <row r="11" s="11" customFormat="1" ht="15" customHeight="1"/>
    <row r="12" s="11" customFormat="1" ht="15" customHeight="1"/>
    <row r="13" s="11" customFormat="1" ht="15" customHeight="1"/>
    <row r="14" spans="4:18" s="16" customFormat="1" ht="14.25">
      <c r="D14" s="243" t="s">
        <v>217</v>
      </c>
      <c r="E14" s="243"/>
      <c r="F14" s="243"/>
      <c r="G14" s="243"/>
      <c r="H14" s="243"/>
      <c r="I14" s="243"/>
      <c r="J14" s="243"/>
      <c r="K14" s="243"/>
      <c r="L14" s="243"/>
      <c r="M14" s="243"/>
      <c r="N14" s="243"/>
      <c r="O14" s="243"/>
      <c r="P14" s="243"/>
      <c r="Q14" s="243"/>
      <c r="R14" s="243"/>
    </row>
    <row r="15" spans="2:19" ht="11.25">
      <c r="B15" s="12"/>
      <c r="D15" s="8"/>
      <c r="E15" s="8"/>
      <c r="F15" s="8"/>
      <c r="G15" s="13"/>
      <c r="H15" s="13"/>
      <c r="I15" s="13"/>
      <c r="J15" s="13"/>
      <c r="K15" s="13"/>
      <c r="L15" s="8"/>
      <c r="M15" s="8"/>
      <c r="N15" s="8"/>
      <c r="O15" s="8"/>
      <c r="P15" s="8"/>
      <c r="Q15" s="8"/>
      <c r="R15" s="8"/>
      <c r="S15" s="8"/>
    </row>
    <row r="16" spans="2:19" s="15" customFormat="1" ht="19.5" customHeight="1">
      <c r="B16" s="14"/>
      <c r="D16" s="224"/>
      <c r="E16" s="242" t="s">
        <v>194</v>
      </c>
      <c r="F16" s="242"/>
      <c r="G16" s="242"/>
      <c r="H16" s="242"/>
      <c r="I16" s="242"/>
      <c r="J16" s="242"/>
      <c r="K16" s="242"/>
      <c r="L16" s="242"/>
      <c r="M16" s="242"/>
      <c r="N16" s="242"/>
      <c r="O16" s="242"/>
      <c r="P16" s="242"/>
      <c r="Q16" s="242"/>
      <c r="R16" s="242"/>
      <c r="S16" s="242"/>
    </row>
    <row r="17" spans="2:19" s="15" customFormat="1" ht="19.5" customHeight="1">
      <c r="B17" s="14"/>
      <c r="D17" s="225"/>
      <c r="E17" s="240" t="s">
        <v>195</v>
      </c>
      <c r="F17" s="240"/>
      <c r="G17" s="240"/>
      <c r="H17" s="240"/>
      <c r="I17" s="240"/>
      <c r="J17" s="240"/>
      <c r="K17" s="240"/>
      <c r="L17" s="240"/>
      <c r="M17" s="240"/>
      <c r="N17" s="240"/>
      <c r="O17" s="240"/>
      <c r="P17" s="240"/>
      <c r="Q17" s="240"/>
      <c r="R17" s="240"/>
      <c r="S17" s="240"/>
    </row>
    <row r="18" spans="2:19" s="15" customFormat="1" ht="19.5" customHeight="1">
      <c r="B18" s="14"/>
      <c r="D18" s="225"/>
      <c r="E18" s="240" t="s">
        <v>196</v>
      </c>
      <c r="F18" s="240"/>
      <c r="G18" s="240"/>
      <c r="H18" s="240"/>
      <c r="I18" s="240"/>
      <c r="J18" s="240"/>
      <c r="K18" s="240"/>
      <c r="L18" s="240"/>
      <c r="M18" s="240"/>
      <c r="N18" s="240"/>
      <c r="O18" s="240"/>
      <c r="P18" s="240"/>
      <c r="Q18" s="240"/>
      <c r="R18" s="240"/>
      <c r="S18" s="240"/>
    </row>
    <row r="19" spans="2:19" s="15" customFormat="1" ht="19.5" customHeight="1">
      <c r="B19" s="14"/>
      <c r="D19" s="225"/>
      <c r="E19" s="240" t="s">
        <v>246</v>
      </c>
      <c r="F19" s="240"/>
      <c r="G19" s="240"/>
      <c r="H19" s="240"/>
      <c r="I19" s="240"/>
      <c r="J19" s="240"/>
      <c r="K19" s="240"/>
      <c r="L19" s="240"/>
      <c r="M19" s="240"/>
      <c r="N19" s="240"/>
      <c r="O19" s="240"/>
      <c r="P19" s="240"/>
      <c r="Q19" s="240"/>
      <c r="R19" s="240"/>
      <c r="S19" s="240"/>
    </row>
    <row r="20" spans="2:19" s="15" customFormat="1" ht="19.5" customHeight="1">
      <c r="B20" s="14"/>
      <c r="D20" s="225"/>
      <c r="E20" s="240" t="s">
        <v>197</v>
      </c>
      <c r="F20" s="240"/>
      <c r="G20" s="240"/>
      <c r="H20" s="240"/>
      <c r="I20" s="240"/>
      <c r="J20" s="240"/>
      <c r="K20" s="240"/>
      <c r="L20" s="240"/>
      <c r="M20" s="240"/>
      <c r="N20" s="240"/>
      <c r="O20" s="240"/>
      <c r="P20" s="240"/>
      <c r="Q20" s="240"/>
      <c r="R20" s="240"/>
      <c r="S20" s="240"/>
    </row>
    <row r="21" spans="2:19" s="15" customFormat="1" ht="19.5" customHeight="1">
      <c r="B21" s="14"/>
      <c r="D21" s="225"/>
      <c r="E21" s="240" t="s">
        <v>198</v>
      </c>
      <c r="F21" s="240"/>
      <c r="G21" s="240"/>
      <c r="H21" s="240"/>
      <c r="I21" s="240"/>
      <c r="J21" s="240"/>
      <c r="K21" s="240"/>
      <c r="L21" s="240"/>
      <c r="M21" s="240"/>
      <c r="N21" s="240"/>
      <c r="O21" s="240"/>
      <c r="P21" s="240"/>
      <c r="Q21" s="240"/>
      <c r="R21" s="240"/>
      <c r="S21" s="240"/>
    </row>
    <row r="22" spans="2:19" s="15" customFormat="1" ht="19.5" customHeight="1">
      <c r="B22" s="14"/>
      <c r="D22" s="225"/>
      <c r="E22" s="240" t="s">
        <v>199</v>
      </c>
      <c r="F22" s="240"/>
      <c r="G22" s="240"/>
      <c r="H22" s="240"/>
      <c r="I22" s="240"/>
      <c r="J22" s="240"/>
      <c r="K22" s="240"/>
      <c r="L22" s="240"/>
      <c r="M22" s="240"/>
      <c r="N22" s="240"/>
      <c r="O22" s="240"/>
      <c r="P22" s="240"/>
      <c r="Q22" s="240"/>
      <c r="R22" s="240"/>
      <c r="S22" s="240"/>
    </row>
    <row r="23" spans="4:19" s="15" customFormat="1" ht="19.5" customHeight="1">
      <c r="D23" s="225"/>
      <c r="E23" s="240" t="s">
        <v>200</v>
      </c>
      <c r="F23" s="240"/>
      <c r="G23" s="240"/>
      <c r="H23" s="240"/>
      <c r="I23" s="240"/>
      <c r="J23" s="240"/>
      <c r="K23" s="240"/>
      <c r="L23" s="240"/>
      <c r="M23" s="240"/>
      <c r="N23" s="240"/>
      <c r="O23" s="240"/>
      <c r="P23" s="240"/>
      <c r="Q23" s="240"/>
      <c r="R23" s="240"/>
      <c r="S23" s="240"/>
    </row>
    <row r="24" spans="4:19" s="15" customFormat="1" ht="19.5" customHeight="1">
      <c r="D24" s="225"/>
      <c r="E24" s="240" t="s">
        <v>247</v>
      </c>
      <c r="F24" s="240"/>
      <c r="G24" s="240"/>
      <c r="H24" s="240"/>
      <c r="I24" s="240"/>
      <c r="J24" s="240"/>
      <c r="K24" s="240"/>
      <c r="L24" s="240"/>
      <c r="M24" s="240"/>
      <c r="N24" s="240"/>
      <c r="O24" s="240"/>
      <c r="P24" s="240"/>
      <c r="Q24" s="240"/>
      <c r="R24" s="240"/>
      <c r="S24" s="240"/>
    </row>
    <row r="25" spans="4:19" s="15" customFormat="1" ht="19.5" customHeight="1">
      <c r="D25" s="225"/>
      <c r="E25" s="240" t="s">
        <v>248</v>
      </c>
      <c r="F25" s="240"/>
      <c r="G25" s="240"/>
      <c r="H25" s="240"/>
      <c r="I25" s="240"/>
      <c r="J25" s="240"/>
      <c r="K25" s="240"/>
      <c r="L25" s="240"/>
      <c r="M25" s="240"/>
      <c r="N25" s="240"/>
      <c r="O25" s="240"/>
      <c r="P25" s="240"/>
      <c r="Q25" s="240"/>
      <c r="R25" s="240"/>
      <c r="S25" s="240"/>
    </row>
    <row r="26" spans="2:19" s="15" customFormat="1" ht="19.5" customHeight="1">
      <c r="B26" s="14"/>
      <c r="D26" s="225"/>
      <c r="E26" s="240" t="s">
        <v>267</v>
      </c>
      <c r="F26" s="240"/>
      <c r="G26" s="240"/>
      <c r="H26" s="240"/>
      <c r="I26" s="240"/>
      <c r="J26" s="240"/>
      <c r="K26" s="240"/>
      <c r="L26" s="240"/>
      <c r="M26" s="240"/>
      <c r="N26" s="240"/>
      <c r="O26" s="240"/>
      <c r="P26" s="240"/>
      <c r="Q26" s="240"/>
      <c r="R26" s="240"/>
      <c r="S26" s="240"/>
    </row>
    <row r="27" spans="2:19" s="15" customFormat="1" ht="19.5" customHeight="1">
      <c r="B27" s="14"/>
      <c r="D27" s="225"/>
      <c r="E27" s="240" t="s">
        <v>268</v>
      </c>
      <c r="F27" s="240"/>
      <c r="G27" s="240"/>
      <c r="H27" s="240"/>
      <c r="I27" s="240"/>
      <c r="J27" s="240"/>
      <c r="K27" s="240"/>
      <c r="L27" s="240"/>
      <c r="M27" s="240"/>
      <c r="N27" s="240"/>
      <c r="O27" s="240"/>
      <c r="P27" s="240"/>
      <c r="Q27" s="240"/>
      <c r="R27" s="240"/>
      <c r="S27" s="240"/>
    </row>
    <row r="28" spans="5:19" ht="14.25">
      <c r="E28" s="240"/>
      <c r="F28" s="240"/>
      <c r="G28" s="240"/>
      <c r="H28" s="240"/>
      <c r="I28" s="240"/>
      <c r="J28" s="240"/>
      <c r="K28" s="240"/>
      <c r="L28" s="240"/>
      <c r="M28" s="240"/>
      <c r="N28" s="240"/>
      <c r="O28" s="240"/>
      <c r="P28" s="240"/>
      <c r="Q28" s="240"/>
      <c r="R28" s="240"/>
      <c r="S28" s="240"/>
    </row>
  </sheetData>
  <sheetProtection/>
  <mergeCells count="15">
    <mergeCell ref="E28:S28"/>
    <mergeCell ref="E25:S25"/>
    <mergeCell ref="E26:S26"/>
    <mergeCell ref="E27:S27"/>
    <mergeCell ref="D14:R14"/>
    <mergeCell ref="E20:S20"/>
    <mergeCell ref="E21:S21"/>
    <mergeCell ref="E22:S22"/>
    <mergeCell ref="E23:S23"/>
    <mergeCell ref="E24:S24"/>
    <mergeCell ref="E3:H3"/>
    <mergeCell ref="E16:S16"/>
    <mergeCell ref="E17:S17"/>
    <mergeCell ref="E18:S18"/>
    <mergeCell ref="E19:S19"/>
  </mergeCells>
  <hyperlinks>
    <hyperlink ref="E21:P21" location="'1.1.6'!A1" display="1.1.6. Número de estudiantes matriculados de nuevo ingreso en estudios de Grado por nacionalidad (regiones), sexo y ámbito de estudio."/>
    <hyperlink ref="E19:Q19" location="'1.1.4'!A1" display="1.1.4. Número de estudiantes matriculados de nuevo ingreso en estudios de Grado por tipo de universidad, tipo de centro, sexo y ámbito de estudio"/>
    <hyperlink ref="E17" location="'2. Conci indv motiv y resol'!A1" display="2. Conciliaciones individuales terminadas en las unidades administrativas, cantidades acordadas y cuantías medias, por motivación y tipo de resolución."/>
    <hyperlink ref="E18" location="'3. Conci indv motiv CCAA y prov'!A1" display="3. Conciliaciones individuales terminadas en las unidades administrativas, según motivación, por comunidad autónoma y provincia. "/>
    <hyperlink ref="E19" location="'4.Conci indiv desp CCAA y prov'!A1" display="4. Conciliaciones individuales en materia de despidos terminadas con avenencia en las unidades administrativas, cantidades acordadas y cuantías medias, por comunidad autónoma y provincia."/>
    <hyperlink ref="E20" location="'5.Trabaj. despedidos edad'!A1" display="5.Trabajadores afectados en materia de despidos, según sexo, por edad. "/>
    <hyperlink ref="E21" location="'6. Trabaj. despedidos antig.'!A1" display="6. Trabajadores afectados en materia de despidos, según sexo, por antigüedad. "/>
    <hyperlink ref="E22" location="'7. Trabaj. despedidos categ'!A1" display="7. Trabajadores afectados en materia de despidos, según sexo, por categoría profesional. "/>
    <hyperlink ref="E23" location="'8. Trabaj. desped. tamaño empre'!A1" display="8. Trabajadores afectados en materia de despidos, según tamaño de la empresa. "/>
    <hyperlink ref="E24" location="'9. Concil colec por tipo resol'!A1" display="9. Conciliaciones colectivas terminadas en las unidades administrativas, empresas y trabajadores afectados, por tipo de resolución."/>
    <hyperlink ref="E25" location="'10. Conci colec avenencia CCAA '!A1" display="10. Conciliaciones colectivas terminadas y terminadas con avenencia en las unidades administrativas, empresas y trabajadores afectados, por comunidad autónoma."/>
    <hyperlink ref="E26" location="'12.Conci. mediac. y arbit. CCAA'!A1" display="12. Conciliaciones, mediaciones y arbitrajes terminados en los órganos autonómicos de resolución extrajudicial de conflictos, empresas y trabajadores por comunidad autónoma."/>
    <hyperlink ref="E27" location="'13. Conc. y med. CCAA, prov'!A1" display="13. Conciliaciones individuales en materia de despidos terminadas con avenencia en las unidades administrativas, cantidades acordadas y cuantías medias, por comunidad autónoma y provincia."/>
    <hyperlink ref="D14" location="Fuente!A1" display="Fuente"/>
    <hyperlink ref="E16" location="'1. Conc y Medi por tipo resol'!A1" display="1. Conciliaciones y mediaciones terminadas, por unidad de resolución y tipo."/>
    <hyperlink ref="E26:S26" location="'11.Conci. mediac. y arbit. CCAA'!A1" display="11. Conciliaciones, mediaciones y arbitrajes terminados en los órganos autonómicos de resolución extrajudicial de conflictos, empresas y trabajadores por comunidad autónoma."/>
    <hyperlink ref="E27:S27" location="'12. Conc. y med. CCAA, prov'!A1" display="12. Conciliaciones colectivas y mediaciones terminadas en los órganos autonómicos de resolución extrajudicial de conflictos y trabajadores afectados,  por comunidad Autónoma y Provincia"/>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IB125"/>
  <sheetViews>
    <sheetView showGridLines="0" zoomScalePageLayoutView="0" workbookViewId="0" topLeftCell="A1">
      <selection activeCell="A1" sqref="A1"/>
    </sheetView>
  </sheetViews>
  <sheetFormatPr defaultColWidth="8.421875" defaultRowHeight="12.75"/>
  <cols>
    <col min="1" max="1" width="8.421875" style="6" customWidth="1"/>
    <col min="2" max="2" width="37.57421875" style="24" customWidth="1"/>
    <col min="3" max="3" width="14.421875" style="6" customWidth="1"/>
    <col min="4" max="4" width="15.140625" style="6" customWidth="1"/>
    <col min="5" max="5" width="13.140625" style="6" customWidth="1"/>
    <col min="6" max="6" width="13.7109375" style="6" customWidth="1"/>
    <col min="7" max="7" width="10.7109375" style="6" bestFit="1" customWidth="1"/>
    <col min="8" max="8" width="13.57421875" style="6" customWidth="1"/>
    <col min="9" max="9" width="10.7109375" style="6" bestFit="1" customWidth="1"/>
    <col min="10" max="10" width="17.28125" style="6" customWidth="1"/>
    <col min="11" max="11" width="10.28125" style="6" bestFit="1" customWidth="1"/>
    <col min="12" max="12" width="13.7109375" style="6" customWidth="1"/>
    <col min="13" max="13" width="10.28125" style="6" bestFit="1" customWidth="1"/>
    <col min="14" max="14" width="16.28125" style="6" customWidth="1"/>
    <col min="15" max="15" width="10.28125" style="6" bestFit="1" customWidth="1"/>
    <col min="16" max="16" width="13.28125" style="6" customWidth="1"/>
    <col min="17" max="17" width="10.28125" style="6" bestFit="1" customWidth="1"/>
    <col min="18" max="18" width="16.8515625" style="6" customWidth="1"/>
    <col min="19" max="19" width="10.28125" style="6" bestFit="1" customWidth="1"/>
    <col min="20" max="20" width="16.8515625" style="6" customWidth="1"/>
    <col min="21" max="21" width="10.28125" style="6" bestFit="1" customWidth="1"/>
    <col min="22" max="22" width="16.28125" style="6" customWidth="1"/>
    <col min="23" max="23" width="11.8515625" style="6" customWidth="1"/>
    <col min="24" max="24" width="17.7109375" style="24" customWidth="1"/>
    <col min="25" max="25" width="10.28125" style="6" bestFit="1" customWidth="1"/>
    <col min="26" max="26" width="13.421875" style="6" customWidth="1"/>
    <col min="27" max="27" width="11.00390625" style="6" customWidth="1"/>
    <col min="28" max="28" width="23.8515625" style="6" customWidth="1"/>
    <col min="29" max="29" width="10.7109375" style="6" bestFit="1" customWidth="1"/>
    <col min="30" max="30" width="13.421875" style="6" customWidth="1"/>
    <col min="31" max="31" width="9.140625" style="6" bestFit="1" customWidth="1"/>
    <col min="32" max="32" width="14.8515625" style="6" customWidth="1"/>
    <col min="33" max="33" width="8.421875" style="6" customWidth="1"/>
    <col min="34" max="34" width="13.57421875" style="6" customWidth="1"/>
    <col min="35" max="35" width="8.421875" style="6" customWidth="1"/>
    <col min="36" max="36" width="13.140625" style="6" customWidth="1"/>
    <col min="37" max="37" width="11.140625" style="6" customWidth="1"/>
    <col min="38" max="38" width="12.8515625" style="6" customWidth="1"/>
    <col min="39" max="39" width="8.421875" style="6" customWidth="1"/>
    <col min="40" max="40" width="12.8515625" style="6" customWidth="1"/>
    <col min="41" max="16384" width="8.421875" style="6" customWidth="1"/>
  </cols>
  <sheetData>
    <row r="1" ht="10.5">
      <c r="A1" s="6" t="s">
        <v>284</v>
      </c>
    </row>
    <row r="2" ht="10.5"/>
    <row r="3" ht="10.5"/>
    <row r="4" ht="10.5"/>
    <row r="5" ht="10.5"/>
    <row r="6" ht="10.5"/>
    <row r="7" ht="10.5"/>
    <row r="8" ht="10.5"/>
    <row r="9" spans="2:11" s="21" customFormat="1" ht="17.25" customHeight="1">
      <c r="B9" s="244"/>
      <c r="C9" s="244"/>
      <c r="D9" s="244"/>
      <c r="E9" s="244"/>
      <c r="F9" s="244"/>
      <c r="G9" s="244"/>
      <c r="H9" s="244"/>
      <c r="I9" s="244"/>
      <c r="J9" s="244"/>
      <c r="K9" s="96"/>
    </row>
    <row r="10" spans="2:10" s="5" customFormat="1" ht="12.75">
      <c r="B10" s="248"/>
      <c r="C10" s="248"/>
      <c r="D10" s="248"/>
      <c r="E10" s="248"/>
      <c r="F10" s="248"/>
      <c r="G10" s="248"/>
      <c r="H10" s="248"/>
      <c r="I10" s="248"/>
      <c r="J10" s="248"/>
    </row>
    <row r="11" spans="5:6" s="5" customFormat="1" ht="12.75">
      <c r="E11" s="51"/>
      <c r="F11" s="51"/>
    </row>
    <row r="12" spans="2:8" s="5" customFormat="1" ht="12.75">
      <c r="B12" s="245"/>
      <c r="C12" s="246"/>
      <c r="D12" s="246"/>
      <c r="E12" s="246"/>
      <c r="F12" s="246"/>
      <c r="G12" s="246"/>
      <c r="H12" s="246"/>
    </row>
    <row r="13" spans="2:24" ht="15" customHeight="1">
      <c r="B13" s="27"/>
      <c r="C13" s="7"/>
      <c r="D13" s="7"/>
      <c r="E13" s="7"/>
      <c r="F13" s="52"/>
      <c r="G13" s="52"/>
      <c r="X13" s="27"/>
    </row>
    <row r="14" spans="2:24" ht="15" customHeight="1">
      <c r="B14" s="27"/>
      <c r="C14" s="7"/>
      <c r="D14" s="7"/>
      <c r="E14" s="7"/>
      <c r="F14" s="52"/>
      <c r="G14" s="52"/>
      <c r="X14" s="27"/>
    </row>
    <row r="15" spans="1:24" ht="15" customHeight="1">
      <c r="A15"/>
      <c r="B15"/>
      <c r="C15" s="7"/>
      <c r="D15" s="7"/>
      <c r="E15" s="7"/>
      <c r="F15" s="7"/>
      <c r="G15" s="7"/>
      <c r="X15" s="27"/>
    </row>
    <row r="16" spans="1:236" ht="30" customHeight="1" thickBot="1">
      <c r="A16"/>
      <c r="B16"/>
      <c r="C16" s="264">
        <v>2021</v>
      </c>
      <c r="D16" s="261"/>
      <c r="E16" s="261"/>
      <c r="F16" s="261"/>
      <c r="G16" s="264">
        <v>2020</v>
      </c>
      <c r="H16" s="261"/>
      <c r="I16" s="261"/>
      <c r="J16" s="261"/>
      <c r="K16" s="264">
        <v>2019</v>
      </c>
      <c r="L16" s="261"/>
      <c r="M16" s="261"/>
      <c r="N16" s="261"/>
      <c r="O16" s="264">
        <v>2018</v>
      </c>
      <c r="P16" s="261"/>
      <c r="Q16" s="261"/>
      <c r="R16" s="261"/>
      <c r="S16" s="260">
        <v>2017</v>
      </c>
      <c r="T16" s="261"/>
      <c r="U16" s="261"/>
      <c r="V16" s="262"/>
      <c r="W16" s="260">
        <v>2016</v>
      </c>
      <c r="X16" s="261"/>
      <c r="Y16" s="261"/>
      <c r="Z16" s="262"/>
      <c r="AA16" s="260">
        <v>2015</v>
      </c>
      <c r="AB16" s="261"/>
      <c r="AC16" s="261"/>
      <c r="AD16" s="262"/>
      <c r="AE16" s="260">
        <v>2014</v>
      </c>
      <c r="AF16" s="261"/>
      <c r="AG16" s="261"/>
      <c r="AH16" s="262"/>
      <c r="AI16" s="260">
        <v>2013</v>
      </c>
      <c r="AJ16" s="261"/>
      <c r="AK16" s="261"/>
      <c r="AL16" s="262"/>
      <c r="AM16" s="146"/>
      <c r="AN16" s="69"/>
      <c r="AO16" s="260">
        <v>2012</v>
      </c>
      <c r="AP16" s="261"/>
      <c r="AQ16" s="261"/>
      <c r="AR16" s="261"/>
      <c r="AS16" s="260" t="s">
        <v>225</v>
      </c>
      <c r="AT16" s="261"/>
      <c r="AU16" s="261"/>
      <c r="AV16" s="261"/>
      <c r="AW16" s="260" t="s">
        <v>226</v>
      </c>
      <c r="AX16" s="261"/>
      <c r="AY16" s="261"/>
      <c r="AZ16" s="261"/>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row>
    <row r="17" spans="1:236" ht="27" customHeight="1" thickBot="1">
      <c r="A17"/>
      <c r="B17"/>
      <c r="C17" s="265" t="s">
        <v>240</v>
      </c>
      <c r="D17" s="263"/>
      <c r="E17" s="276" t="s">
        <v>241</v>
      </c>
      <c r="F17" s="277"/>
      <c r="G17" s="265" t="s">
        <v>240</v>
      </c>
      <c r="H17" s="263"/>
      <c r="I17" s="276" t="s">
        <v>241</v>
      </c>
      <c r="J17" s="277"/>
      <c r="K17" s="265" t="s">
        <v>240</v>
      </c>
      <c r="L17" s="263"/>
      <c r="M17" s="276" t="s">
        <v>241</v>
      </c>
      <c r="N17" s="277"/>
      <c r="O17" s="265" t="s">
        <v>240</v>
      </c>
      <c r="P17" s="263"/>
      <c r="Q17" s="276" t="s">
        <v>241</v>
      </c>
      <c r="R17" s="277"/>
      <c r="S17" s="271" t="s">
        <v>240</v>
      </c>
      <c r="T17" s="270"/>
      <c r="U17" s="274" t="s">
        <v>241</v>
      </c>
      <c r="V17" s="275"/>
      <c r="W17" s="271" t="s">
        <v>240</v>
      </c>
      <c r="X17" s="270"/>
      <c r="Y17" s="274" t="s">
        <v>241</v>
      </c>
      <c r="Z17" s="275"/>
      <c r="AA17" s="271" t="s">
        <v>240</v>
      </c>
      <c r="AB17" s="270"/>
      <c r="AC17" s="274" t="s">
        <v>241</v>
      </c>
      <c r="AD17" s="275"/>
      <c r="AE17" s="271" t="s">
        <v>240</v>
      </c>
      <c r="AF17" s="270"/>
      <c r="AG17" s="274" t="s">
        <v>241</v>
      </c>
      <c r="AH17" s="275"/>
      <c r="AI17" s="271" t="s">
        <v>240</v>
      </c>
      <c r="AJ17" s="270"/>
      <c r="AK17" s="274" t="s">
        <v>241</v>
      </c>
      <c r="AL17" s="275"/>
      <c r="AM17" s="32"/>
      <c r="AN17" s="69"/>
      <c r="AO17" s="271" t="s">
        <v>240</v>
      </c>
      <c r="AP17" s="270"/>
      <c r="AQ17" s="274" t="s">
        <v>241</v>
      </c>
      <c r="AR17" s="275"/>
      <c r="AS17" s="271" t="s">
        <v>240</v>
      </c>
      <c r="AT17" s="270"/>
      <c r="AU17" s="274" t="s">
        <v>241</v>
      </c>
      <c r="AV17" s="275"/>
      <c r="AW17" s="271" t="s">
        <v>240</v>
      </c>
      <c r="AX17" s="270"/>
      <c r="AY17" s="274" t="s">
        <v>241</v>
      </c>
      <c r="AZ17" s="275"/>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row>
    <row r="18" spans="1:236" ht="42.75" thickBot="1">
      <c r="A18"/>
      <c r="B18"/>
      <c r="C18" s="119" t="s">
        <v>1</v>
      </c>
      <c r="D18" s="108" t="s">
        <v>129</v>
      </c>
      <c r="E18" s="108" t="s">
        <v>1</v>
      </c>
      <c r="F18" s="108" t="s">
        <v>129</v>
      </c>
      <c r="G18" s="119" t="s">
        <v>1</v>
      </c>
      <c r="H18" s="108" t="s">
        <v>129</v>
      </c>
      <c r="I18" s="108" t="s">
        <v>1</v>
      </c>
      <c r="J18" s="108" t="s">
        <v>129</v>
      </c>
      <c r="K18" s="119" t="s">
        <v>1</v>
      </c>
      <c r="L18" s="108" t="s">
        <v>129</v>
      </c>
      <c r="M18" s="108" t="s">
        <v>1</v>
      </c>
      <c r="N18" s="108" t="s">
        <v>129</v>
      </c>
      <c r="O18" s="119" t="s">
        <v>1</v>
      </c>
      <c r="P18" s="108" t="s">
        <v>129</v>
      </c>
      <c r="Q18" s="108" t="s">
        <v>1</v>
      </c>
      <c r="R18" s="108" t="s">
        <v>129</v>
      </c>
      <c r="S18" s="119" t="s">
        <v>1</v>
      </c>
      <c r="T18" s="108" t="s">
        <v>129</v>
      </c>
      <c r="U18" s="108" t="s">
        <v>1</v>
      </c>
      <c r="V18" s="108" t="s">
        <v>129</v>
      </c>
      <c r="W18" s="119" t="s">
        <v>1</v>
      </c>
      <c r="X18" s="108" t="s">
        <v>129</v>
      </c>
      <c r="Y18" s="108" t="s">
        <v>1</v>
      </c>
      <c r="Z18" s="108" t="s">
        <v>129</v>
      </c>
      <c r="AA18" s="119" t="s">
        <v>1</v>
      </c>
      <c r="AB18" s="108" t="s">
        <v>129</v>
      </c>
      <c r="AC18" s="108" t="s">
        <v>1</v>
      </c>
      <c r="AD18" s="108" t="s">
        <v>129</v>
      </c>
      <c r="AE18" s="119" t="s">
        <v>1</v>
      </c>
      <c r="AF18" s="108" t="s">
        <v>133</v>
      </c>
      <c r="AG18" s="108" t="s">
        <v>1</v>
      </c>
      <c r="AH18" s="108" t="s">
        <v>133</v>
      </c>
      <c r="AI18" s="119" t="s">
        <v>1</v>
      </c>
      <c r="AJ18" s="108" t="s">
        <v>133</v>
      </c>
      <c r="AK18" s="108" t="s">
        <v>1</v>
      </c>
      <c r="AL18" s="105" t="s">
        <v>133</v>
      </c>
      <c r="AM18" s="146"/>
      <c r="AN18" s="70"/>
      <c r="AO18" s="119" t="s">
        <v>1</v>
      </c>
      <c r="AP18" s="108" t="s">
        <v>133</v>
      </c>
      <c r="AQ18" s="108" t="s">
        <v>1</v>
      </c>
      <c r="AR18" s="105" t="s">
        <v>133</v>
      </c>
      <c r="AS18" s="119" t="s">
        <v>1</v>
      </c>
      <c r="AT18" s="108" t="s">
        <v>133</v>
      </c>
      <c r="AU18" s="108" t="s">
        <v>1</v>
      </c>
      <c r="AV18" s="105" t="s">
        <v>133</v>
      </c>
      <c r="AW18" s="119" t="s">
        <v>1</v>
      </c>
      <c r="AX18" s="108" t="s">
        <v>133</v>
      </c>
      <c r="AY18" s="108" t="s">
        <v>1</v>
      </c>
      <c r="AZ18" s="105" t="s">
        <v>133</v>
      </c>
      <c r="BA18" s="13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row>
    <row r="19" spans="2:236" s="5" customFormat="1" ht="26.25" customHeight="1" thickBot="1">
      <c r="B19" s="150" t="s">
        <v>156</v>
      </c>
      <c r="C19" s="189">
        <v>192410</v>
      </c>
      <c r="D19" s="149">
        <v>100</v>
      </c>
      <c r="E19" s="189">
        <v>108442</v>
      </c>
      <c r="F19" s="149">
        <v>100</v>
      </c>
      <c r="G19" s="189">
        <v>178961</v>
      </c>
      <c r="H19" s="149">
        <v>100</v>
      </c>
      <c r="I19" s="189">
        <v>96810</v>
      </c>
      <c r="J19" s="149">
        <v>100</v>
      </c>
      <c r="K19" s="189">
        <v>253636</v>
      </c>
      <c r="L19" s="149">
        <v>100</v>
      </c>
      <c r="M19" s="189">
        <v>135437</v>
      </c>
      <c r="N19" s="149">
        <v>100</v>
      </c>
      <c r="O19" s="189">
        <v>220626</v>
      </c>
      <c r="P19" s="149">
        <v>100</v>
      </c>
      <c r="Q19" s="189">
        <v>118051</v>
      </c>
      <c r="R19" s="149">
        <v>100</v>
      </c>
      <c r="S19" s="190">
        <v>208650</v>
      </c>
      <c r="T19" s="149">
        <v>100</v>
      </c>
      <c r="U19" s="189">
        <v>108516</v>
      </c>
      <c r="V19" s="149">
        <v>100</v>
      </c>
      <c r="W19" s="190">
        <v>203498</v>
      </c>
      <c r="X19" s="149">
        <v>100</v>
      </c>
      <c r="Y19" s="189">
        <v>106778</v>
      </c>
      <c r="Z19" s="149">
        <v>100</v>
      </c>
      <c r="AA19" s="190">
        <v>204754</v>
      </c>
      <c r="AB19" s="149">
        <v>100</v>
      </c>
      <c r="AC19" s="189">
        <v>101442</v>
      </c>
      <c r="AD19" s="149">
        <v>100</v>
      </c>
      <c r="AE19" s="190">
        <v>220095</v>
      </c>
      <c r="AF19" s="149">
        <v>100</v>
      </c>
      <c r="AG19" s="189">
        <v>101426</v>
      </c>
      <c r="AH19" s="149">
        <v>100</v>
      </c>
      <c r="AI19" s="190">
        <v>244709</v>
      </c>
      <c r="AJ19" s="149">
        <v>100</v>
      </c>
      <c r="AK19" s="189">
        <v>105948</v>
      </c>
      <c r="AL19" s="149">
        <v>100</v>
      </c>
      <c r="AM19" s="169"/>
      <c r="AN19" s="150" t="s">
        <v>144</v>
      </c>
      <c r="AO19" s="149">
        <v>207894</v>
      </c>
      <c r="AP19" s="149">
        <v>100</v>
      </c>
      <c r="AQ19" s="149">
        <v>72362</v>
      </c>
      <c r="AR19" s="149">
        <v>100</v>
      </c>
      <c r="AS19" s="168" t="s">
        <v>28</v>
      </c>
      <c r="AT19" s="149">
        <v>100</v>
      </c>
      <c r="AU19" s="149" t="s">
        <v>28</v>
      </c>
      <c r="AV19" s="149">
        <v>100</v>
      </c>
      <c r="AW19" s="168" t="s">
        <v>28</v>
      </c>
      <c r="AX19" s="149">
        <v>100</v>
      </c>
      <c r="AY19" s="149" t="s">
        <v>28</v>
      </c>
      <c r="AZ19" s="149">
        <v>100</v>
      </c>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0"/>
      <c r="CF19" s="170"/>
      <c r="CG19" s="170"/>
      <c r="CH19" s="170"/>
      <c r="CI19" s="170"/>
      <c r="CJ19" s="170"/>
      <c r="CK19" s="170"/>
      <c r="CL19" s="170"/>
      <c r="CM19" s="170"/>
      <c r="CN19" s="170"/>
      <c r="CO19" s="170"/>
      <c r="CP19" s="170"/>
      <c r="CQ19" s="170"/>
      <c r="CR19" s="170"/>
      <c r="CS19" s="170"/>
      <c r="CT19" s="170"/>
      <c r="CU19" s="170"/>
      <c r="CV19" s="170"/>
      <c r="CW19" s="170"/>
      <c r="CX19" s="170"/>
      <c r="CY19" s="170"/>
      <c r="CZ19" s="170"/>
      <c r="DA19" s="170"/>
      <c r="DB19" s="170"/>
      <c r="DC19" s="170"/>
      <c r="DD19" s="170"/>
      <c r="DE19" s="170"/>
      <c r="DF19" s="170"/>
      <c r="DG19" s="170"/>
      <c r="DH19" s="170"/>
      <c r="DI19" s="170"/>
      <c r="DJ19" s="170"/>
      <c r="DK19" s="170"/>
      <c r="DL19" s="170"/>
      <c r="DM19" s="170"/>
      <c r="DN19" s="170"/>
      <c r="DO19" s="170"/>
      <c r="DP19" s="170"/>
      <c r="DQ19" s="170"/>
      <c r="DR19" s="170"/>
      <c r="DS19" s="170"/>
      <c r="DT19" s="170"/>
      <c r="DU19" s="170"/>
      <c r="DV19" s="170"/>
      <c r="DW19" s="170"/>
      <c r="DX19" s="170"/>
      <c r="DY19" s="170"/>
      <c r="DZ19" s="170"/>
      <c r="EA19" s="170"/>
      <c r="EB19" s="170"/>
      <c r="EC19" s="170"/>
      <c r="ED19" s="170"/>
      <c r="EE19" s="170"/>
      <c r="EF19" s="170"/>
      <c r="EG19" s="170"/>
      <c r="EH19" s="170"/>
      <c r="EI19" s="170"/>
      <c r="EJ19" s="170"/>
      <c r="EK19" s="170"/>
      <c r="EL19" s="170"/>
      <c r="EM19" s="170"/>
      <c r="EN19" s="170"/>
      <c r="EO19" s="170"/>
      <c r="EP19" s="170"/>
      <c r="EQ19" s="170"/>
      <c r="ER19" s="170"/>
      <c r="ES19" s="170"/>
      <c r="ET19" s="170"/>
      <c r="EU19" s="170"/>
      <c r="EV19" s="170"/>
      <c r="EW19" s="170"/>
      <c r="EX19" s="170"/>
      <c r="EY19" s="170"/>
      <c r="EZ19" s="170"/>
      <c r="FA19" s="170"/>
      <c r="FB19" s="170"/>
      <c r="FC19" s="170"/>
      <c r="FD19" s="170"/>
      <c r="FE19" s="170"/>
      <c r="FF19" s="170"/>
      <c r="FG19" s="170"/>
      <c r="FH19" s="170"/>
      <c r="FI19" s="170"/>
      <c r="FJ19" s="170"/>
      <c r="FK19" s="170"/>
      <c r="FL19" s="170"/>
      <c r="FM19" s="170"/>
      <c r="FN19" s="170"/>
      <c r="FO19" s="170"/>
      <c r="FP19" s="170"/>
      <c r="FQ19" s="170"/>
      <c r="FR19" s="170"/>
      <c r="FS19" s="170"/>
      <c r="FT19" s="170"/>
      <c r="FU19" s="170"/>
      <c r="FV19" s="170"/>
      <c r="FW19" s="170"/>
      <c r="FX19" s="170"/>
      <c r="FY19" s="170"/>
      <c r="FZ19" s="170"/>
      <c r="GA19" s="170"/>
      <c r="GB19" s="170"/>
      <c r="GC19" s="170"/>
      <c r="GD19" s="170"/>
      <c r="GE19" s="170"/>
      <c r="GF19" s="170"/>
      <c r="GG19" s="170"/>
      <c r="GH19" s="170"/>
      <c r="GI19" s="170"/>
      <c r="GJ19" s="170"/>
      <c r="GK19" s="170"/>
      <c r="GL19" s="170"/>
      <c r="GM19" s="170"/>
      <c r="GN19" s="170"/>
      <c r="GO19" s="170"/>
      <c r="GP19" s="170"/>
      <c r="GQ19" s="170"/>
      <c r="GR19" s="170"/>
      <c r="GS19" s="170"/>
      <c r="GT19" s="170"/>
      <c r="GU19" s="170"/>
      <c r="GV19" s="170"/>
      <c r="GW19" s="170"/>
      <c r="GX19" s="170"/>
      <c r="GY19" s="170"/>
      <c r="GZ19" s="170"/>
      <c r="HA19" s="170"/>
      <c r="HB19" s="170"/>
      <c r="HC19" s="170"/>
      <c r="HD19" s="170"/>
      <c r="HE19" s="170"/>
      <c r="HF19" s="170"/>
      <c r="HG19" s="170"/>
      <c r="HH19" s="170"/>
      <c r="HI19" s="170"/>
      <c r="HJ19" s="170"/>
      <c r="HK19" s="170"/>
      <c r="HL19" s="170"/>
      <c r="HM19" s="170"/>
      <c r="HN19" s="170"/>
      <c r="HO19" s="170"/>
      <c r="HP19" s="170"/>
      <c r="HQ19" s="170"/>
      <c r="HR19" s="170"/>
      <c r="HS19" s="170"/>
      <c r="HT19" s="170"/>
      <c r="HU19" s="170"/>
      <c r="HV19" s="170"/>
      <c r="HW19" s="170"/>
      <c r="HX19" s="170"/>
      <c r="HY19" s="170"/>
      <c r="HZ19" s="170"/>
      <c r="IA19" s="170"/>
      <c r="IB19" s="170"/>
    </row>
    <row r="20" spans="2:236" ht="15" customHeight="1" thickBot="1">
      <c r="B20" s="138" t="s">
        <v>193</v>
      </c>
      <c r="C20" s="109">
        <v>36165</v>
      </c>
      <c r="D20" s="140">
        <v>18.79580063406268</v>
      </c>
      <c r="E20" s="109">
        <v>17136</v>
      </c>
      <c r="F20" s="143">
        <v>15.801995536784641</v>
      </c>
      <c r="G20" s="109">
        <v>34724</v>
      </c>
      <c r="H20" s="140">
        <v>19.403110174842563</v>
      </c>
      <c r="I20" s="109">
        <v>15052</v>
      </c>
      <c r="J20" s="143">
        <v>15.54798058051854</v>
      </c>
      <c r="K20" s="109">
        <v>59522</v>
      </c>
      <c r="L20" s="140">
        <v>23.46748884227791</v>
      </c>
      <c r="M20" s="109">
        <v>26787</v>
      </c>
      <c r="N20" s="143">
        <v>19.778199458050608</v>
      </c>
      <c r="O20" s="109">
        <v>58287</v>
      </c>
      <c r="P20" s="140">
        <v>26.4</v>
      </c>
      <c r="Q20" s="109">
        <v>27009</v>
      </c>
      <c r="R20" s="143">
        <v>22.9</v>
      </c>
      <c r="S20" s="109">
        <v>57181</v>
      </c>
      <c r="T20" s="140">
        <v>27.405224059429667</v>
      </c>
      <c r="U20" s="109">
        <v>25957</v>
      </c>
      <c r="V20" s="143">
        <v>23.91997493457186</v>
      </c>
      <c r="W20" s="109">
        <v>58177</v>
      </c>
      <c r="X20" s="140">
        <v>28.58848735614109</v>
      </c>
      <c r="Y20" s="109">
        <v>26259</v>
      </c>
      <c r="Z20" s="143">
        <v>24.592144449231114</v>
      </c>
      <c r="AA20" s="109">
        <v>46411</v>
      </c>
      <c r="AB20" s="140">
        <v>22.66671224982174</v>
      </c>
      <c r="AC20" s="109">
        <v>19296</v>
      </c>
      <c r="AD20" s="143">
        <v>19.021706985272374</v>
      </c>
      <c r="AE20" s="109">
        <v>41560</v>
      </c>
      <c r="AF20" s="140">
        <v>36.76086860377692</v>
      </c>
      <c r="AG20" s="109">
        <v>15593</v>
      </c>
      <c r="AH20" s="143">
        <v>33.68546122272629</v>
      </c>
      <c r="AI20" s="109">
        <v>40877</v>
      </c>
      <c r="AJ20" s="140">
        <v>31.418711184898235</v>
      </c>
      <c r="AK20" s="109">
        <v>13404</v>
      </c>
      <c r="AL20" s="143">
        <v>28.410945547807287</v>
      </c>
      <c r="AM20" s="148"/>
      <c r="AN20" s="215" t="s">
        <v>157</v>
      </c>
      <c r="AO20" s="109">
        <v>45703</v>
      </c>
      <c r="AP20" s="140">
        <v>39.47093419927627</v>
      </c>
      <c r="AQ20" s="109">
        <v>8686</v>
      </c>
      <c r="AR20" s="143">
        <v>27.27586748312137</v>
      </c>
      <c r="AS20" s="109" t="s">
        <v>28</v>
      </c>
      <c r="AT20" s="140">
        <v>35.698672185661465</v>
      </c>
      <c r="AU20" s="109" t="s">
        <v>28</v>
      </c>
      <c r="AV20" s="143">
        <v>32.62309422644339</v>
      </c>
      <c r="AW20" s="109" t="s">
        <v>28</v>
      </c>
      <c r="AX20" s="140">
        <v>32.64</v>
      </c>
      <c r="AY20" s="109" t="s">
        <v>28</v>
      </c>
      <c r="AZ20" s="143">
        <v>29.94</v>
      </c>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row>
    <row r="21" spans="2:236" ht="15" customHeight="1" thickBot="1">
      <c r="B21" s="138" t="s">
        <v>158</v>
      </c>
      <c r="C21" s="109">
        <v>29738</v>
      </c>
      <c r="D21" s="140">
        <v>15.455537653968088</v>
      </c>
      <c r="E21" s="109">
        <v>14183</v>
      </c>
      <c r="F21" s="143">
        <v>13.078880876413198</v>
      </c>
      <c r="G21" s="109">
        <v>29090</v>
      </c>
      <c r="H21" s="140">
        <v>16.25493822676449</v>
      </c>
      <c r="I21" s="109">
        <v>13528</v>
      </c>
      <c r="J21" s="143">
        <v>13.97376304100816</v>
      </c>
      <c r="K21" s="109">
        <v>48921</v>
      </c>
      <c r="L21" s="140">
        <v>19.287877115236007</v>
      </c>
      <c r="M21" s="109">
        <v>23230</v>
      </c>
      <c r="N21" s="143">
        <v>17.15188611679231</v>
      </c>
      <c r="O21" s="109">
        <v>44688</v>
      </c>
      <c r="P21" s="140">
        <v>20.3</v>
      </c>
      <c r="Q21" s="109">
        <v>21951</v>
      </c>
      <c r="R21" s="143">
        <v>18.6</v>
      </c>
      <c r="S21" s="109">
        <v>41407</v>
      </c>
      <c r="T21" s="140">
        <v>19.845195303139228</v>
      </c>
      <c r="U21" s="109">
        <v>20132</v>
      </c>
      <c r="V21" s="143">
        <v>18.552102915699066</v>
      </c>
      <c r="W21" s="109">
        <v>38423</v>
      </c>
      <c r="X21" s="140">
        <v>18.881266646355247</v>
      </c>
      <c r="Y21" s="109">
        <v>18539</v>
      </c>
      <c r="Z21" s="143">
        <v>17.362190713442843</v>
      </c>
      <c r="AA21" s="109">
        <v>30357</v>
      </c>
      <c r="AB21" s="140">
        <v>14.826083983707278</v>
      </c>
      <c r="AC21" s="109">
        <v>12931</v>
      </c>
      <c r="AD21" s="143">
        <v>12.747185583880444</v>
      </c>
      <c r="AE21" s="109">
        <v>27237</v>
      </c>
      <c r="AF21" s="140">
        <v>24.091813718986334</v>
      </c>
      <c r="AG21" s="109">
        <v>10000</v>
      </c>
      <c r="AH21" s="143">
        <v>21.602937999567942</v>
      </c>
      <c r="AI21" s="109">
        <v>33245</v>
      </c>
      <c r="AJ21" s="140">
        <v>25.552634815224742</v>
      </c>
      <c r="AK21" s="109">
        <v>10371</v>
      </c>
      <c r="AL21" s="143">
        <v>21.98223786006486</v>
      </c>
      <c r="AM21" s="148"/>
      <c r="AN21" s="215" t="s">
        <v>158</v>
      </c>
      <c r="AO21" s="109">
        <v>38959</v>
      </c>
      <c r="AP21" s="140">
        <v>33.64654673587301</v>
      </c>
      <c r="AQ21" s="109">
        <v>7235</v>
      </c>
      <c r="AR21" s="143">
        <v>22.719422201287486</v>
      </c>
      <c r="AS21" s="109" t="s">
        <v>28</v>
      </c>
      <c r="AT21" s="140">
        <v>28.10966676743483</v>
      </c>
      <c r="AU21" s="109" t="s">
        <v>28</v>
      </c>
      <c r="AV21" s="143">
        <v>23.00674831292177</v>
      </c>
      <c r="AW21" s="109" t="s">
        <v>28</v>
      </c>
      <c r="AX21" s="140">
        <v>30.41</v>
      </c>
      <c r="AY21" s="109" t="s">
        <v>28</v>
      </c>
      <c r="AZ21" s="143">
        <v>24.71</v>
      </c>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row>
    <row r="22" spans="2:236" ht="15" customHeight="1" thickBot="1">
      <c r="B22" s="138" t="s">
        <v>159</v>
      </c>
      <c r="C22" s="109">
        <v>36773</v>
      </c>
      <c r="D22" s="140">
        <v>19.111792526375968</v>
      </c>
      <c r="E22" s="109">
        <v>19701</v>
      </c>
      <c r="F22" s="143">
        <v>18.167315246860074</v>
      </c>
      <c r="G22" s="109">
        <v>32298</v>
      </c>
      <c r="H22" s="140">
        <v>18.04750755751253</v>
      </c>
      <c r="I22" s="109">
        <v>17389</v>
      </c>
      <c r="J22" s="143">
        <v>17.961987397996076</v>
      </c>
      <c r="K22" s="109">
        <v>31171</v>
      </c>
      <c r="L22" s="140">
        <v>12.28965919664401</v>
      </c>
      <c r="M22" s="109">
        <v>17781</v>
      </c>
      <c r="N22" s="143">
        <v>13.128613303602412</v>
      </c>
      <c r="O22" s="109">
        <v>19144</v>
      </c>
      <c r="P22" s="140">
        <v>8.7</v>
      </c>
      <c r="Q22" s="109">
        <v>11014</v>
      </c>
      <c r="R22" s="143">
        <v>9.3</v>
      </c>
      <c r="S22" s="109">
        <v>18124</v>
      </c>
      <c r="T22" s="140">
        <v>8.686316798466331</v>
      </c>
      <c r="U22" s="109">
        <v>10063</v>
      </c>
      <c r="V22" s="143">
        <v>9.273286888569428</v>
      </c>
      <c r="W22" s="109">
        <v>17264</v>
      </c>
      <c r="X22" s="140">
        <v>8.483621460653175</v>
      </c>
      <c r="Y22" s="109">
        <v>9562</v>
      </c>
      <c r="Z22" s="143">
        <v>8.95502818932739</v>
      </c>
      <c r="AA22" s="109">
        <v>11447</v>
      </c>
      <c r="AB22" s="140">
        <v>5.5906111724313075</v>
      </c>
      <c r="AC22" s="109">
        <v>5954</v>
      </c>
      <c r="AD22" s="143">
        <v>5.869363774373534</v>
      </c>
      <c r="AE22" s="109">
        <v>10158</v>
      </c>
      <c r="AF22" s="140">
        <v>8.985007297333157</v>
      </c>
      <c r="AG22" s="109">
        <v>4266</v>
      </c>
      <c r="AH22" s="143">
        <v>9.215813350615683</v>
      </c>
      <c r="AI22" s="109">
        <v>13460</v>
      </c>
      <c r="AJ22" s="140">
        <v>10.345569698087683</v>
      </c>
      <c r="AK22" s="109">
        <v>4864</v>
      </c>
      <c r="AL22" s="143">
        <v>10.309671675957523</v>
      </c>
      <c r="AM22" s="148"/>
      <c r="AN22" s="215" t="s">
        <v>159</v>
      </c>
      <c r="AO22" s="109">
        <v>9923</v>
      </c>
      <c r="AP22" s="140">
        <v>8.569898695040116</v>
      </c>
      <c r="AQ22" s="109">
        <v>3349</v>
      </c>
      <c r="AR22" s="143">
        <v>10.516564609828858</v>
      </c>
      <c r="AS22" s="109" t="s">
        <v>28</v>
      </c>
      <c r="AT22" s="140">
        <v>11.537567146478153</v>
      </c>
      <c r="AU22" s="109" t="s">
        <v>28</v>
      </c>
      <c r="AV22" s="143">
        <v>10.80354911272182</v>
      </c>
      <c r="AW22" s="109" t="s">
        <v>28</v>
      </c>
      <c r="AX22" s="140">
        <v>12.4</v>
      </c>
      <c r="AY22" s="109" t="s">
        <v>28</v>
      </c>
      <c r="AZ22" s="143">
        <v>12.74</v>
      </c>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row>
    <row r="23" spans="2:236" ht="15" customHeight="1" thickBot="1">
      <c r="B23" s="138" t="s">
        <v>160</v>
      </c>
      <c r="C23" s="109">
        <v>24944</v>
      </c>
      <c r="D23" s="140">
        <v>12.963983160958371</v>
      </c>
      <c r="E23" s="109">
        <v>15368</v>
      </c>
      <c r="F23" s="143">
        <v>14.171630917910035</v>
      </c>
      <c r="G23" s="109">
        <v>22126</v>
      </c>
      <c r="H23" s="140">
        <v>12.363587597297736</v>
      </c>
      <c r="I23" s="109">
        <v>13256</v>
      </c>
      <c r="J23" s="143">
        <v>13.692800330544365</v>
      </c>
      <c r="K23" s="109">
        <v>27777</v>
      </c>
      <c r="L23" s="140">
        <v>10.951521077449573</v>
      </c>
      <c r="M23" s="109">
        <v>15924</v>
      </c>
      <c r="N23" s="143">
        <v>11.757496105200204</v>
      </c>
      <c r="O23" s="109">
        <v>22605</v>
      </c>
      <c r="P23" s="140">
        <v>10.2</v>
      </c>
      <c r="Q23" s="109">
        <v>12842</v>
      </c>
      <c r="R23" s="143">
        <v>10.9</v>
      </c>
      <c r="S23" s="109">
        <v>21212</v>
      </c>
      <c r="T23" s="140">
        <v>10.166307213036186</v>
      </c>
      <c r="U23" s="109">
        <v>11613</v>
      </c>
      <c r="V23" s="143">
        <v>10.701647683290943</v>
      </c>
      <c r="W23" s="109">
        <v>19961</v>
      </c>
      <c r="X23" s="140">
        <v>9.808941611219767</v>
      </c>
      <c r="Y23" s="109">
        <v>11003</v>
      </c>
      <c r="Z23" s="143">
        <v>10.304557118507558</v>
      </c>
      <c r="AA23" s="109">
        <v>14529</v>
      </c>
      <c r="AB23" s="140">
        <v>7.095832071656719</v>
      </c>
      <c r="AC23" s="109">
        <v>7537</v>
      </c>
      <c r="AD23" s="143">
        <v>7.42986139863173</v>
      </c>
      <c r="AE23" s="109">
        <v>12675</v>
      </c>
      <c r="AF23" s="140">
        <v>11.211357303967096</v>
      </c>
      <c r="AG23" s="109">
        <v>5051</v>
      </c>
      <c r="AH23" s="143">
        <v>10.911643983581767</v>
      </c>
      <c r="AI23" s="109">
        <v>14665</v>
      </c>
      <c r="AJ23" s="140">
        <v>11.271751829305787</v>
      </c>
      <c r="AK23" s="109">
        <v>5512</v>
      </c>
      <c r="AL23" s="143">
        <v>11.683164119629495</v>
      </c>
      <c r="AM23" s="148"/>
      <c r="AN23" s="215" t="s">
        <v>160</v>
      </c>
      <c r="AO23" s="109">
        <v>8701</v>
      </c>
      <c r="AP23" s="140">
        <v>7.514530741262123</v>
      </c>
      <c r="AQ23" s="109">
        <v>3510</v>
      </c>
      <c r="AR23" s="143">
        <v>11.022138483278379</v>
      </c>
      <c r="AS23" s="109" t="s">
        <v>28</v>
      </c>
      <c r="AT23" s="140">
        <v>10.116736041671512</v>
      </c>
      <c r="AU23" s="109" t="s">
        <v>28</v>
      </c>
      <c r="AV23" s="143">
        <v>9.928767808047988</v>
      </c>
      <c r="AW23" s="109" t="s">
        <v>28</v>
      </c>
      <c r="AX23" s="140">
        <v>10.2</v>
      </c>
      <c r="AY23" s="109" t="s">
        <v>28</v>
      </c>
      <c r="AZ23" s="143">
        <v>9.86</v>
      </c>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row>
    <row r="24" spans="2:236" ht="15" customHeight="1" thickBot="1">
      <c r="B24" s="138" t="s">
        <v>161</v>
      </c>
      <c r="C24" s="109">
        <v>24499</v>
      </c>
      <c r="D24" s="140">
        <v>12.73270620030144</v>
      </c>
      <c r="E24" s="109">
        <v>16526</v>
      </c>
      <c r="F24" s="143">
        <v>15.23948285719555</v>
      </c>
      <c r="G24" s="109">
        <v>22273</v>
      </c>
      <c r="H24" s="140">
        <v>12.445728398924905</v>
      </c>
      <c r="I24" s="109">
        <v>14707</v>
      </c>
      <c r="J24" s="143">
        <v>15.191612436731743</v>
      </c>
      <c r="K24" s="109">
        <v>30358</v>
      </c>
      <c r="L24" s="140">
        <v>11.969121102682584</v>
      </c>
      <c r="M24" s="109">
        <v>19145</v>
      </c>
      <c r="N24" s="143">
        <v>14.135723620576357</v>
      </c>
      <c r="O24" s="109">
        <v>28010</v>
      </c>
      <c r="P24" s="140">
        <v>12.7</v>
      </c>
      <c r="Q24" s="109">
        <v>18238</v>
      </c>
      <c r="R24" s="143">
        <v>15.4</v>
      </c>
      <c r="S24" s="109">
        <v>26431</v>
      </c>
      <c r="T24" s="140">
        <v>12.667625209681285</v>
      </c>
      <c r="U24" s="109">
        <v>16396</v>
      </c>
      <c r="V24" s="143">
        <v>15.10929263887353</v>
      </c>
      <c r="W24" s="109">
        <v>24912</v>
      </c>
      <c r="X24" s="140">
        <v>12.241889355177937</v>
      </c>
      <c r="Y24" s="109">
        <v>16341</v>
      </c>
      <c r="Z24" s="143">
        <v>15.303714248253385</v>
      </c>
      <c r="AA24" s="109">
        <v>15594</v>
      </c>
      <c r="AB24" s="140">
        <v>7.615968430409174</v>
      </c>
      <c r="AC24" s="109">
        <v>9718</v>
      </c>
      <c r="AD24" s="143">
        <v>9.579858441276789</v>
      </c>
      <c r="AE24" s="109">
        <v>10529</v>
      </c>
      <c r="AF24" s="140">
        <v>9.313166158064659</v>
      </c>
      <c r="AG24" s="109">
        <v>5498</v>
      </c>
      <c r="AH24" s="143">
        <v>11.877295312162454</v>
      </c>
      <c r="AI24" s="109">
        <v>14704</v>
      </c>
      <c r="AJ24" s="140">
        <v>11.301727848490438</v>
      </c>
      <c r="AK24" s="109">
        <v>6292</v>
      </c>
      <c r="AL24" s="143">
        <v>13.336442061086501</v>
      </c>
      <c r="AM24" s="148"/>
      <c r="AN24" s="215" t="s">
        <v>166</v>
      </c>
      <c r="AO24" s="109">
        <v>4315</v>
      </c>
      <c r="AP24" s="140">
        <v>3.726606154297904</v>
      </c>
      <c r="AQ24" s="109">
        <v>2489</v>
      </c>
      <c r="AR24" s="143">
        <v>7.8159836709059505</v>
      </c>
      <c r="AS24" s="109" t="s">
        <v>28</v>
      </c>
      <c r="AT24" s="140">
        <v>5.017091830802502</v>
      </c>
      <c r="AU24" s="109" t="s">
        <v>28</v>
      </c>
      <c r="AV24" s="143">
        <v>6.354661334666333</v>
      </c>
      <c r="AW24" s="109" t="s">
        <v>28</v>
      </c>
      <c r="AX24" s="140">
        <v>5.51</v>
      </c>
      <c r="AY24" s="109" t="s">
        <v>28</v>
      </c>
      <c r="AZ24" s="143">
        <v>6.6</v>
      </c>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row>
    <row r="25" spans="2:236" ht="15" customHeight="1" thickBot="1">
      <c r="B25" s="138" t="s">
        <v>162</v>
      </c>
      <c r="C25" s="193">
        <v>20335</v>
      </c>
      <c r="D25" s="141">
        <v>10.568577516761083</v>
      </c>
      <c r="E25" s="193">
        <v>14487</v>
      </c>
      <c r="F25" s="144">
        <v>13.35921506427399</v>
      </c>
      <c r="G25" s="193">
        <v>18472</v>
      </c>
      <c r="H25" s="141">
        <v>10.321801956850933</v>
      </c>
      <c r="I25" s="193">
        <v>12493</v>
      </c>
      <c r="J25" s="144">
        <v>12.904658609647763</v>
      </c>
      <c r="K25" s="193">
        <v>29479</v>
      </c>
      <c r="L25" s="141">
        <v>11.622561466037943</v>
      </c>
      <c r="M25" s="193">
        <v>18671</v>
      </c>
      <c r="N25" s="144">
        <v>13.785745401921188</v>
      </c>
      <c r="O25" s="193">
        <v>29182</v>
      </c>
      <c r="P25" s="141">
        <v>13.2</v>
      </c>
      <c r="Q25" s="193">
        <v>19093</v>
      </c>
      <c r="R25" s="144">
        <v>16.2</v>
      </c>
      <c r="S25" s="193">
        <v>28224</v>
      </c>
      <c r="T25" s="141">
        <v>13.526959022286125</v>
      </c>
      <c r="U25" s="193">
        <v>17892</v>
      </c>
      <c r="V25" s="144">
        <v>16.487891186553135</v>
      </c>
      <c r="W25" s="193">
        <v>28658</v>
      </c>
      <c r="X25" s="141">
        <v>14.082693687407247</v>
      </c>
      <c r="Y25" s="193">
        <v>18686</v>
      </c>
      <c r="Z25" s="144">
        <v>17.499859521624305</v>
      </c>
      <c r="AA25" s="193">
        <v>19104</v>
      </c>
      <c r="AB25" s="141">
        <v>9.330220655029938</v>
      </c>
      <c r="AC25" s="193">
        <v>12071</v>
      </c>
      <c r="AD25" s="144">
        <v>11.899410500581613</v>
      </c>
      <c r="AE25" s="193">
        <v>10896</v>
      </c>
      <c r="AF25" s="141">
        <v>9.637786917871832</v>
      </c>
      <c r="AG25" s="193">
        <v>5882</v>
      </c>
      <c r="AH25" s="144">
        <v>12.706848131345863</v>
      </c>
      <c r="AI25" s="193">
        <v>13153</v>
      </c>
      <c r="AJ25" s="141">
        <v>10.109604623993112</v>
      </c>
      <c r="AK25" s="131">
        <v>6736</v>
      </c>
      <c r="AL25" s="144">
        <v>14.277538735454334</v>
      </c>
      <c r="AM25" s="148"/>
      <c r="AN25" s="215" t="s">
        <v>167</v>
      </c>
      <c r="AO25" s="131">
        <v>2387</v>
      </c>
      <c r="AP25" s="141">
        <v>2.0615084334435916</v>
      </c>
      <c r="AQ25" s="131">
        <v>1890</v>
      </c>
      <c r="AR25" s="144">
        <v>5.934997644842205</v>
      </c>
      <c r="AS25" s="131" t="s">
        <v>28</v>
      </c>
      <c r="AT25" s="141">
        <v>2.775387763644397</v>
      </c>
      <c r="AU25" s="131" t="s">
        <v>28</v>
      </c>
      <c r="AV25" s="147">
        <v>4.761309672581855</v>
      </c>
      <c r="AW25" s="131" t="s">
        <v>28</v>
      </c>
      <c r="AX25" s="141">
        <v>3.23</v>
      </c>
      <c r="AY25" s="131" t="s">
        <v>28</v>
      </c>
      <c r="AZ25" s="144">
        <v>4.68</v>
      </c>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row>
    <row r="26" spans="2:236" ht="15" customHeight="1" thickBot="1">
      <c r="B26" s="139" t="s">
        <v>163</v>
      </c>
      <c r="C26" s="192">
        <v>19956</v>
      </c>
      <c r="D26" s="142">
        <v>10.371602307572372</v>
      </c>
      <c r="E26" s="192">
        <v>11041</v>
      </c>
      <c r="F26" s="145">
        <v>10.181479500562512</v>
      </c>
      <c r="G26" s="192">
        <v>19978</v>
      </c>
      <c r="H26" s="142">
        <v>11.16332608780684</v>
      </c>
      <c r="I26" s="192">
        <v>10385</v>
      </c>
      <c r="J26" s="145">
        <v>10.727197603553352</v>
      </c>
      <c r="K26" s="192">
        <v>26408</v>
      </c>
      <c r="L26" s="142">
        <v>10.411771199671971</v>
      </c>
      <c r="M26" s="192">
        <v>13899</v>
      </c>
      <c r="N26" s="145">
        <v>10.262335993856922</v>
      </c>
      <c r="O26" s="192">
        <v>18710</v>
      </c>
      <c r="P26" s="142">
        <v>8.5</v>
      </c>
      <c r="Q26" s="192">
        <v>7904</v>
      </c>
      <c r="R26" s="145">
        <v>6.7</v>
      </c>
      <c r="S26" s="192">
        <v>16071</v>
      </c>
      <c r="T26" s="142">
        <v>7.702372393961179</v>
      </c>
      <c r="U26" s="192">
        <v>6463</v>
      </c>
      <c r="V26" s="145">
        <v>5.955803752442036</v>
      </c>
      <c r="W26" s="192">
        <v>16103</v>
      </c>
      <c r="X26" s="142">
        <v>7.9130998830455335</v>
      </c>
      <c r="Y26" s="192">
        <v>6388</v>
      </c>
      <c r="Z26" s="145">
        <v>5.982505759613404</v>
      </c>
      <c r="AA26" s="192">
        <v>67312</v>
      </c>
      <c r="AB26" s="142">
        <v>32.874571436943846</v>
      </c>
      <c r="AC26" s="192">
        <v>33935</v>
      </c>
      <c r="AD26" s="145">
        <v>33.45261331598352</v>
      </c>
      <c r="AE26" s="192">
        <v>107040</v>
      </c>
      <c r="AF26" s="142" t="s">
        <v>28</v>
      </c>
      <c r="AG26" s="192">
        <v>55136</v>
      </c>
      <c r="AH26" s="145" t="s">
        <v>28</v>
      </c>
      <c r="AI26" s="192">
        <v>114605</v>
      </c>
      <c r="AJ26" s="142" t="s">
        <v>28</v>
      </c>
      <c r="AK26" s="192">
        <v>58769</v>
      </c>
      <c r="AL26" s="145" t="s">
        <v>28</v>
      </c>
      <c r="AM26" s="148"/>
      <c r="AN26" s="215" t="s">
        <v>162</v>
      </c>
      <c r="AO26" s="109">
        <v>5801</v>
      </c>
      <c r="AP26" s="140">
        <v>5.009975040806985</v>
      </c>
      <c r="AQ26" s="109">
        <v>4686</v>
      </c>
      <c r="AR26" s="143">
        <v>14.715025906735752</v>
      </c>
      <c r="AS26" s="109" t="s">
        <v>28</v>
      </c>
      <c r="AT26" s="140">
        <v>6.744878264307141</v>
      </c>
      <c r="AU26" s="109" t="s">
        <v>28</v>
      </c>
      <c r="AV26" s="143">
        <v>12.521869532616845</v>
      </c>
      <c r="AW26" s="109" t="s">
        <v>28</v>
      </c>
      <c r="AX26" s="140">
        <v>5.61</v>
      </c>
      <c r="AY26" s="109" t="s">
        <v>28</v>
      </c>
      <c r="AZ26" s="143">
        <v>11.47</v>
      </c>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row>
    <row r="27" spans="2:232" ht="15" customHeight="1" thickBot="1">
      <c r="B27" s="55"/>
      <c r="C27" s="55"/>
      <c r="D27" s="55"/>
      <c r="E27" s="55"/>
      <c r="F27" s="55"/>
      <c r="G27" s="55"/>
      <c r="H27" s="55"/>
      <c r="I27" s="55"/>
      <c r="J27"/>
      <c r="K27" s="55"/>
      <c r="L27" s="55"/>
      <c r="M27" s="55"/>
      <c r="N27"/>
      <c r="O27" s="56"/>
      <c r="P27" s="26"/>
      <c r="Q27" s="26"/>
      <c r="R27" s="26"/>
      <c r="S27" s="26"/>
      <c r="T27" s="26"/>
      <c r="U27" s="26"/>
      <c r="V27" s="26"/>
      <c r="W27" s="26"/>
      <c r="X27" s="26"/>
      <c r="Y27" s="26"/>
      <c r="Z27" s="26"/>
      <c r="AA27" s="26"/>
      <c r="AB27" s="26"/>
      <c r="AC27" s="26"/>
      <c r="AD27" s="26"/>
      <c r="AE27" s="26"/>
      <c r="AF27" s="24"/>
      <c r="AN27" s="214" t="s">
        <v>126</v>
      </c>
      <c r="AO27" s="192">
        <v>92105</v>
      </c>
      <c r="AP27" s="142" t="s">
        <v>28</v>
      </c>
      <c r="AQ27" s="192">
        <v>40517</v>
      </c>
      <c r="AR27" s="145" t="s">
        <v>28</v>
      </c>
      <c r="AS27" s="132" t="s">
        <v>28</v>
      </c>
      <c r="AT27" s="142" t="s">
        <v>28</v>
      </c>
      <c r="AU27" s="132" t="s">
        <v>28</v>
      </c>
      <c r="AV27" s="145" t="s">
        <v>28</v>
      </c>
      <c r="AW27" s="132" t="s">
        <v>28</v>
      </c>
      <c r="AX27" s="142" t="s">
        <v>28</v>
      </c>
      <c r="AY27" s="132" t="s">
        <v>28</v>
      </c>
      <c r="AZ27" s="145" t="s">
        <v>28</v>
      </c>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row>
    <row r="28" spans="3:220" s="55" customFormat="1" ht="12.75" customHeight="1">
      <c r="C28" s="57"/>
      <c r="D28" s="57"/>
      <c r="E28" s="57"/>
      <c r="F28" s="57"/>
      <c r="H28" s="26"/>
      <c r="I28" s="26"/>
      <c r="J28" s="26"/>
      <c r="K28" s="26"/>
      <c r="L28" s="26"/>
      <c r="M28" s="26"/>
      <c r="N28" s="26"/>
      <c r="O28" s="26"/>
      <c r="P28" s="26"/>
      <c r="Q28" s="26"/>
      <c r="R28" s="26"/>
      <c r="S28" s="26"/>
      <c r="T28" s="26"/>
      <c r="U28" s="26"/>
      <c r="V28" s="26"/>
      <c r="W28" s="26"/>
      <c r="X28" s="57"/>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row>
    <row r="29" spans="2:220" ht="10.5" customHeight="1">
      <c r="B29" s="186" t="s">
        <v>164</v>
      </c>
      <c r="C29" s="55"/>
      <c r="D29" s="55"/>
      <c r="E29" s="55"/>
      <c r="F29" s="55"/>
      <c r="G29" s="7"/>
      <c r="H29" s="26"/>
      <c r="I29" s="26"/>
      <c r="J29" s="26"/>
      <c r="K29" s="26"/>
      <c r="L29" s="26"/>
      <c r="M29" s="26"/>
      <c r="N29" s="26"/>
      <c r="O29" s="26"/>
      <c r="P29" s="26"/>
      <c r="Q29" s="26"/>
      <c r="R29" s="26"/>
      <c r="S29" s="26"/>
      <c r="T29" s="26"/>
      <c r="U29" s="26"/>
      <c r="V29" s="26"/>
      <c r="W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row>
    <row r="30" spans="2:220" ht="15" customHeight="1">
      <c r="B30" s="187" t="s">
        <v>165</v>
      </c>
      <c r="C30" s="7"/>
      <c r="D30" s="7"/>
      <c r="E30" s="7"/>
      <c r="F30" s="7"/>
      <c r="G30" s="7"/>
      <c r="H30" s="26"/>
      <c r="I30" s="26"/>
      <c r="J30" s="26"/>
      <c r="K30" s="26"/>
      <c r="L30" s="26"/>
      <c r="M30" s="26"/>
      <c r="N30" s="26"/>
      <c r="O30" s="26"/>
      <c r="P30" s="26"/>
      <c r="Q30" s="26"/>
      <c r="R30" s="26"/>
      <c r="S30" s="26"/>
      <c r="T30" s="26"/>
      <c r="U30" s="26"/>
      <c r="V30" s="26"/>
      <c r="W30" s="26"/>
      <c r="X30" s="27"/>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row>
    <row r="31" spans="2:220" ht="15" customHeight="1">
      <c r="B31" s="186" t="s">
        <v>168</v>
      </c>
      <c r="C31" s="99"/>
      <c r="D31" s="99"/>
      <c r="E31" s="99"/>
      <c r="F31" s="99"/>
      <c r="G31" s="100"/>
      <c r="H31" s="101"/>
      <c r="I31" s="26"/>
      <c r="J31" s="26"/>
      <c r="K31" s="26"/>
      <c r="L31" s="26"/>
      <c r="M31" s="26"/>
      <c r="N31" s="26"/>
      <c r="O31" s="26"/>
      <c r="P31" s="26"/>
      <c r="Q31" s="26"/>
      <c r="R31" s="26"/>
      <c r="S31" s="26"/>
      <c r="T31" s="26"/>
      <c r="U31" s="26"/>
      <c r="V31" s="26"/>
      <c r="W31" s="26"/>
      <c r="X31" s="27"/>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row>
    <row r="32" spans="2:220" ht="15" customHeight="1">
      <c r="B32" s="53"/>
      <c r="C32" s="59"/>
      <c r="D32" s="59"/>
      <c r="E32" s="59"/>
      <c r="F32" s="59"/>
      <c r="G32" s="58"/>
      <c r="H32" s="26"/>
      <c r="I32" s="26"/>
      <c r="J32" s="26"/>
      <c r="K32" s="26"/>
      <c r="L32" s="26"/>
      <c r="M32" s="26"/>
      <c r="N32" s="26"/>
      <c r="O32" s="26"/>
      <c r="P32" s="26"/>
      <c r="Q32" s="26"/>
      <c r="R32" s="26"/>
      <c r="S32" s="26"/>
      <c r="T32" s="26"/>
      <c r="U32" s="26"/>
      <c r="V32" s="26"/>
      <c r="W32" s="26"/>
      <c r="X32" s="53"/>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row>
    <row r="33" spans="2:220" ht="15" customHeight="1">
      <c r="B33" s="273"/>
      <c r="C33" s="60"/>
      <c r="D33" s="60"/>
      <c r="E33" s="60"/>
      <c r="F33" s="60"/>
      <c r="G33" s="59"/>
      <c r="H33" s="26"/>
      <c r="I33" s="26"/>
      <c r="J33" s="26"/>
      <c r="K33" s="26"/>
      <c r="L33" s="26"/>
      <c r="M33" s="26"/>
      <c r="N33" s="26"/>
      <c r="O33" s="26"/>
      <c r="P33" s="26"/>
      <c r="Q33" s="26"/>
      <c r="R33" s="26"/>
      <c r="S33" s="26"/>
      <c r="T33" s="26"/>
      <c r="U33" s="26"/>
      <c r="V33" s="26"/>
      <c r="W33" s="26"/>
      <c r="X33" s="273"/>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row>
    <row r="34" spans="2:220" ht="18" customHeight="1">
      <c r="B34" s="273"/>
      <c r="C34" s="60"/>
      <c r="D34" s="61"/>
      <c r="E34" s="60"/>
      <c r="F34" s="60"/>
      <c r="G34" s="60"/>
      <c r="H34" s="26"/>
      <c r="I34" s="26"/>
      <c r="J34" s="26"/>
      <c r="K34" s="26"/>
      <c r="L34" s="26"/>
      <c r="M34" s="26"/>
      <c r="N34" s="26"/>
      <c r="O34" s="26"/>
      <c r="P34" s="26"/>
      <c r="Q34" s="26"/>
      <c r="R34" s="26"/>
      <c r="S34" s="26"/>
      <c r="T34" s="26"/>
      <c r="U34" s="26"/>
      <c r="V34" s="26"/>
      <c r="W34" s="26"/>
      <c r="X34" s="273"/>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row>
    <row r="35" spans="2:220" ht="27" customHeight="1">
      <c r="B35" s="53"/>
      <c r="C35" s="62"/>
      <c r="D35" s="63"/>
      <c r="E35" s="63"/>
      <c r="F35" s="62"/>
      <c r="G35" s="60"/>
      <c r="H35" s="26"/>
      <c r="I35" s="26"/>
      <c r="J35" s="26"/>
      <c r="K35" s="26"/>
      <c r="L35" s="26"/>
      <c r="M35" s="26"/>
      <c r="N35" s="26"/>
      <c r="O35" s="26"/>
      <c r="P35" s="26"/>
      <c r="Q35" s="26"/>
      <c r="R35" s="26"/>
      <c r="S35" s="26"/>
      <c r="T35" s="26"/>
      <c r="U35" s="26"/>
      <c r="V35" s="26"/>
      <c r="W35" s="26"/>
      <c r="X35" s="53"/>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row>
    <row r="36" spans="2:220" ht="15" customHeight="1">
      <c r="B36"/>
      <c r="C36"/>
      <c r="D36"/>
      <c r="E36"/>
      <c r="F36"/>
      <c r="G36"/>
      <c r="H36"/>
      <c r="I36" s="26"/>
      <c r="J36" s="26"/>
      <c r="K36" s="26"/>
      <c r="L36" s="26"/>
      <c r="M36" s="26"/>
      <c r="N36" s="26"/>
      <c r="O36" s="26"/>
      <c r="P36" s="26"/>
      <c r="Q36" s="26"/>
      <c r="R36" s="26"/>
      <c r="S36" s="26"/>
      <c r="T36" s="26"/>
      <c r="U36" s="26"/>
      <c r="V36" s="26"/>
      <c r="W36" s="26"/>
      <c r="X36" s="64"/>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row>
    <row r="37" spans="2:220" ht="15" customHeight="1">
      <c r="B37"/>
      <c r="C37"/>
      <c r="D37"/>
      <c r="E37"/>
      <c r="F37"/>
      <c r="G37"/>
      <c r="H37"/>
      <c r="I37" s="26"/>
      <c r="J37" s="26"/>
      <c r="K37" s="26"/>
      <c r="L37" s="26"/>
      <c r="M37" s="26"/>
      <c r="N37" s="26"/>
      <c r="O37" s="26"/>
      <c r="P37" s="26"/>
      <c r="Q37" s="26"/>
      <c r="R37" s="26"/>
      <c r="S37" s="26"/>
      <c r="T37" s="26"/>
      <c r="U37" s="26"/>
      <c r="V37" s="26"/>
      <c r="W37" s="26"/>
      <c r="X37" s="64"/>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row>
    <row r="38" spans="2:220" ht="15" customHeight="1">
      <c r="B38"/>
      <c r="C38"/>
      <c r="D38"/>
      <c r="E38"/>
      <c r="F38"/>
      <c r="G38"/>
      <c r="H38"/>
      <c r="I38" s="26"/>
      <c r="J38" s="26"/>
      <c r="K38" s="26"/>
      <c r="L38" s="26"/>
      <c r="M38" s="26"/>
      <c r="N38" s="26"/>
      <c r="O38" s="26"/>
      <c r="P38" s="26"/>
      <c r="Q38" s="26"/>
      <c r="R38" s="26"/>
      <c r="S38" s="26"/>
      <c r="T38" s="26"/>
      <c r="U38" s="26"/>
      <c r="V38" s="26"/>
      <c r="W38" s="26"/>
      <c r="X38" s="64"/>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row>
    <row r="39" spans="2:220" ht="15" customHeight="1">
      <c r="B39" s="64"/>
      <c r="C39" s="65"/>
      <c r="D39" s="65"/>
      <c r="E39" s="65"/>
      <c r="F39" s="65"/>
      <c r="G39" s="65"/>
      <c r="H39" s="26"/>
      <c r="I39" s="26"/>
      <c r="J39" s="26"/>
      <c r="K39" s="26"/>
      <c r="L39" s="26"/>
      <c r="M39" s="26"/>
      <c r="N39" s="26"/>
      <c r="O39" s="26"/>
      <c r="P39" s="26"/>
      <c r="Q39" s="26"/>
      <c r="R39" s="26"/>
      <c r="S39" s="26"/>
      <c r="T39" s="26"/>
      <c r="U39" s="26"/>
      <c r="V39" s="26"/>
      <c r="W39" s="26"/>
      <c r="X39" s="64"/>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row>
    <row r="40" spans="2:220" ht="15" customHeight="1">
      <c r="B40" s="64"/>
      <c r="C40" s="65"/>
      <c r="D40" s="65"/>
      <c r="E40" s="65"/>
      <c r="F40" s="65"/>
      <c r="G40" s="65"/>
      <c r="H40" s="54"/>
      <c r="I40" s="54"/>
      <c r="J40" s="54"/>
      <c r="K40" s="54"/>
      <c r="L40" s="54"/>
      <c r="M40" s="54"/>
      <c r="N40" s="54"/>
      <c r="O40" s="54"/>
      <c r="P40" s="54"/>
      <c r="Q40" s="54"/>
      <c r="R40" s="54"/>
      <c r="S40" s="54"/>
      <c r="T40" s="54"/>
      <c r="U40" s="54"/>
      <c r="V40" s="54"/>
      <c r="W40" s="54"/>
      <c r="X40" s="6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row>
    <row r="41" spans="2:220" ht="15" customHeight="1">
      <c r="B41" s="64"/>
      <c r="C41" s="65"/>
      <c r="D41" s="65"/>
      <c r="E41" s="65"/>
      <c r="F41" s="65"/>
      <c r="G41" s="65"/>
      <c r="H41" s="26"/>
      <c r="I41" s="26"/>
      <c r="J41" s="26"/>
      <c r="K41" s="26"/>
      <c r="L41" s="26"/>
      <c r="M41" s="26"/>
      <c r="N41" s="26"/>
      <c r="O41" s="26"/>
      <c r="P41" s="26"/>
      <c r="Q41" s="26"/>
      <c r="R41" s="26"/>
      <c r="S41" s="26"/>
      <c r="T41" s="26"/>
      <c r="U41" s="26"/>
      <c r="V41" s="26"/>
      <c r="W41" s="26"/>
      <c r="X41" s="64"/>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row>
    <row r="42" spans="2:220" ht="15" customHeight="1">
      <c r="B42" s="64"/>
      <c r="C42" s="65"/>
      <c r="D42" s="65"/>
      <c r="E42" s="65"/>
      <c r="F42" s="65"/>
      <c r="G42" s="65"/>
      <c r="H42" s="26"/>
      <c r="I42" s="26"/>
      <c r="J42" s="26"/>
      <c r="K42" s="26"/>
      <c r="L42" s="26"/>
      <c r="M42" s="26"/>
      <c r="N42" s="26"/>
      <c r="O42" s="26"/>
      <c r="P42" s="26"/>
      <c r="Q42" s="26"/>
      <c r="R42" s="26"/>
      <c r="S42" s="26"/>
      <c r="T42" s="26"/>
      <c r="U42" s="26"/>
      <c r="V42" s="26"/>
      <c r="W42" s="26"/>
      <c r="X42" s="64"/>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row>
    <row r="43" spans="2:220" ht="15" customHeight="1">
      <c r="B43" s="64"/>
      <c r="C43" s="66"/>
      <c r="D43" s="66"/>
      <c r="E43" s="66"/>
      <c r="F43" s="66"/>
      <c r="G43" s="65"/>
      <c r="H43" s="26"/>
      <c r="I43" s="26"/>
      <c r="J43" s="26"/>
      <c r="K43" s="26"/>
      <c r="L43" s="26"/>
      <c r="M43" s="26"/>
      <c r="N43" s="26"/>
      <c r="O43" s="26"/>
      <c r="P43" s="26"/>
      <c r="Q43" s="26"/>
      <c r="R43" s="26"/>
      <c r="S43" s="26"/>
      <c r="T43" s="26"/>
      <c r="U43" s="26"/>
      <c r="V43" s="26"/>
      <c r="W43" s="26"/>
      <c r="X43" s="64"/>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row>
    <row r="44" spans="2:220" ht="15" customHeight="1">
      <c r="B44" s="64"/>
      <c r="C44" s="7"/>
      <c r="D44" s="7"/>
      <c r="E44" s="7"/>
      <c r="F44" s="7"/>
      <c r="G44" s="66"/>
      <c r="H44" s="26"/>
      <c r="I44" s="26"/>
      <c r="J44" s="26"/>
      <c r="K44" s="26"/>
      <c r="L44" s="26"/>
      <c r="M44" s="26"/>
      <c r="N44" s="26"/>
      <c r="O44" s="26"/>
      <c r="P44" s="26"/>
      <c r="Q44" s="26"/>
      <c r="R44" s="26"/>
      <c r="S44" s="26"/>
      <c r="T44" s="26"/>
      <c r="U44" s="26"/>
      <c r="V44" s="26"/>
      <c r="W44" s="26"/>
      <c r="X44" s="64"/>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row>
    <row r="45" spans="2:220" ht="15" customHeight="1">
      <c r="B45" s="67"/>
      <c r="C45" s="67"/>
      <c r="D45" s="67"/>
      <c r="E45" s="67"/>
      <c r="F45" s="67"/>
      <c r="G45" s="7"/>
      <c r="H45" s="26"/>
      <c r="I45" s="26"/>
      <c r="J45" s="26"/>
      <c r="K45" s="26"/>
      <c r="L45" s="26"/>
      <c r="M45" s="26"/>
      <c r="N45" s="26"/>
      <c r="O45" s="26"/>
      <c r="P45" s="26"/>
      <c r="Q45" s="26"/>
      <c r="R45" s="26"/>
      <c r="S45" s="26"/>
      <c r="T45" s="26"/>
      <c r="U45" s="26"/>
      <c r="V45" s="26"/>
      <c r="W45" s="26"/>
      <c r="X45" s="67"/>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row>
    <row r="46" spans="2:220" ht="40.5" customHeight="1">
      <c r="B46" s="53"/>
      <c r="C46" s="7"/>
      <c r="D46" s="7"/>
      <c r="E46" s="7"/>
      <c r="F46" s="7"/>
      <c r="G46" s="67"/>
      <c r="H46" s="26"/>
      <c r="I46" s="26"/>
      <c r="J46" s="26"/>
      <c r="K46" s="26"/>
      <c r="L46" s="26"/>
      <c r="M46" s="26"/>
      <c r="N46" s="26"/>
      <c r="O46" s="26"/>
      <c r="P46" s="26"/>
      <c r="Q46" s="26"/>
      <c r="R46" s="26"/>
      <c r="S46" s="26"/>
      <c r="T46" s="26"/>
      <c r="U46" s="26"/>
      <c r="V46" s="26"/>
      <c r="W46" s="26"/>
      <c r="X46" s="53"/>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row>
    <row r="47" spans="2:220" ht="15" customHeight="1">
      <c r="B47" s="53"/>
      <c r="C47" s="26"/>
      <c r="D47" s="26"/>
      <c r="E47" s="26"/>
      <c r="F47" s="26"/>
      <c r="G47" s="7"/>
      <c r="H47" s="26"/>
      <c r="I47" s="26"/>
      <c r="J47" s="26"/>
      <c r="K47" s="26"/>
      <c r="L47" s="26"/>
      <c r="M47" s="26"/>
      <c r="N47" s="26"/>
      <c r="O47" s="26"/>
      <c r="P47" s="26"/>
      <c r="Q47" s="26"/>
      <c r="R47" s="26"/>
      <c r="S47" s="26"/>
      <c r="T47" s="26"/>
      <c r="U47" s="26"/>
      <c r="V47" s="26"/>
      <c r="W47" s="26"/>
      <c r="X47" s="53"/>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row>
    <row r="48" spans="2:220" ht="15" customHeight="1">
      <c r="B48" s="53"/>
      <c r="C48" s="26"/>
      <c r="D48" s="26"/>
      <c r="E48" s="26"/>
      <c r="F48" s="26"/>
      <c r="G48" s="26"/>
      <c r="H48" s="26"/>
      <c r="I48" s="26"/>
      <c r="J48" s="26"/>
      <c r="K48" s="26"/>
      <c r="L48" s="26"/>
      <c r="M48" s="26"/>
      <c r="N48" s="26"/>
      <c r="O48" s="26"/>
      <c r="P48" s="26"/>
      <c r="Q48" s="26"/>
      <c r="R48" s="26"/>
      <c r="S48" s="26"/>
      <c r="T48" s="26"/>
      <c r="U48" s="26"/>
      <c r="V48" s="26"/>
      <c r="W48" s="26"/>
      <c r="X48" s="53"/>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row>
    <row r="49" spans="2:220" ht="15" customHeight="1">
      <c r="B49" s="53"/>
      <c r="C49" s="26"/>
      <c r="D49" s="26"/>
      <c r="E49" s="26"/>
      <c r="F49" s="26"/>
      <c r="G49" s="26"/>
      <c r="H49" s="26"/>
      <c r="I49" s="26"/>
      <c r="J49" s="26"/>
      <c r="K49" s="26"/>
      <c r="L49" s="26"/>
      <c r="M49" s="26"/>
      <c r="N49" s="26"/>
      <c r="O49" s="26"/>
      <c r="P49" s="26"/>
      <c r="Q49" s="26"/>
      <c r="R49" s="26"/>
      <c r="S49" s="26"/>
      <c r="T49" s="26"/>
      <c r="U49" s="26"/>
      <c r="V49" s="26"/>
      <c r="W49" s="26"/>
      <c r="X49" s="53"/>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row>
    <row r="50" spans="2:220" ht="10.5">
      <c r="B50" s="53"/>
      <c r="C50" s="26"/>
      <c r="D50" s="26"/>
      <c r="E50" s="26"/>
      <c r="F50" s="26"/>
      <c r="G50" s="26"/>
      <c r="H50" s="26"/>
      <c r="I50" s="26"/>
      <c r="J50" s="26"/>
      <c r="K50" s="26"/>
      <c r="L50" s="26"/>
      <c r="M50" s="26"/>
      <c r="N50" s="26"/>
      <c r="O50" s="26"/>
      <c r="P50" s="26"/>
      <c r="Q50" s="26"/>
      <c r="R50" s="26"/>
      <c r="S50" s="26"/>
      <c r="T50" s="26"/>
      <c r="U50" s="26"/>
      <c r="V50" s="26"/>
      <c r="W50" s="26"/>
      <c r="X50" s="53"/>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row>
    <row r="51" spans="2:220" ht="10.5">
      <c r="B51" s="53"/>
      <c r="C51" s="26"/>
      <c r="D51" s="26"/>
      <c r="E51" s="26"/>
      <c r="F51" s="26"/>
      <c r="G51" s="26"/>
      <c r="H51" s="26"/>
      <c r="I51" s="26"/>
      <c r="J51" s="26"/>
      <c r="K51" s="26"/>
      <c r="L51" s="26"/>
      <c r="M51" s="26"/>
      <c r="N51" s="26"/>
      <c r="O51" s="26"/>
      <c r="P51" s="26"/>
      <c r="Q51" s="26"/>
      <c r="R51" s="26"/>
      <c r="S51" s="26"/>
      <c r="T51" s="26"/>
      <c r="U51" s="26"/>
      <c r="V51" s="26"/>
      <c r="W51" s="26"/>
      <c r="X51" s="53"/>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row>
    <row r="52" spans="2:220" ht="10.5">
      <c r="B52" s="53"/>
      <c r="C52" s="26"/>
      <c r="D52" s="26"/>
      <c r="E52" s="26"/>
      <c r="F52" s="26"/>
      <c r="G52" s="26"/>
      <c r="H52" s="26"/>
      <c r="I52" s="26"/>
      <c r="J52" s="26"/>
      <c r="K52" s="26"/>
      <c r="L52" s="26"/>
      <c r="M52" s="26"/>
      <c r="N52" s="26"/>
      <c r="O52" s="26"/>
      <c r="P52" s="26"/>
      <c r="Q52" s="26"/>
      <c r="R52" s="26"/>
      <c r="S52" s="26"/>
      <c r="T52" s="26"/>
      <c r="U52" s="26"/>
      <c r="V52" s="26"/>
      <c r="W52" s="26"/>
      <c r="X52" s="53"/>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row>
    <row r="53" spans="2:220" ht="10.5">
      <c r="B53" s="53"/>
      <c r="C53" s="26"/>
      <c r="D53" s="26"/>
      <c r="E53" s="26"/>
      <c r="F53" s="26"/>
      <c r="G53" s="26"/>
      <c r="H53" s="26"/>
      <c r="I53" s="26"/>
      <c r="J53" s="26"/>
      <c r="K53" s="26"/>
      <c r="L53" s="26"/>
      <c r="M53" s="26"/>
      <c r="N53" s="26"/>
      <c r="O53" s="26"/>
      <c r="P53" s="26"/>
      <c r="Q53" s="26"/>
      <c r="R53" s="26"/>
      <c r="S53" s="26"/>
      <c r="T53" s="26"/>
      <c r="U53" s="26"/>
      <c r="V53" s="26"/>
      <c r="W53" s="26"/>
      <c r="X53" s="53"/>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row>
    <row r="54" spans="2:220" ht="10.5">
      <c r="B54" s="53"/>
      <c r="C54" s="26"/>
      <c r="D54" s="26"/>
      <c r="E54" s="26"/>
      <c r="F54" s="26"/>
      <c r="G54" s="26"/>
      <c r="H54" s="26"/>
      <c r="I54" s="26"/>
      <c r="J54" s="26"/>
      <c r="K54" s="26"/>
      <c r="L54" s="26"/>
      <c r="M54" s="26"/>
      <c r="N54" s="26"/>
      <c r="O54" s="26"/>
      <c r="P54" s="26"/>
      <c r="Q54" s="26"/>
      <c r="R54" s="26"/>
      <c r="S54" s="26"/>
      <c r="T54" s="26"/>
      <c r="U54" s="26"/>
      <c r="V54" s="26"/>
      <c r="W54" s="26"/>
      <c r="X54" s="53"/>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row>
    <row r="55" spans="2:220" ht="10.5">
      <c r="B55" s="53"/>
      <c r="C55" s="26"/>
      <c r="D55" s="26"/>
      <c r="E55" s="26"/>
      <c r="F55" s="26"/>
      <c r="G55" s="26"/>
      <c r="H55" s="26"/>
      <c r="I55" s="26"/>
      <c r="J55" s="26"/>
      <c r="K55" s="26"/>
      <c r="L55" s="26"/>
      <c r="M55" s="26"/>
      <c r="N55" s="26"/>
      <c r="O55" s="26"/>
      <c r="P55" s="26"/>
      <c r="Q55" s="26"/>
      <c r="R55" s="26"/>
      <c r="S55" s="26"/>
      <c r="T55" s="26"/>
      <c r="U55" s="26"/>
      <c r="V55" s="26"/>
      <c r="W55" s="26"/>
      <c r="X55" s="53"/>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row>
    <row r="56" spans="2:220" ht="10.5">
      <c r="B56" s="53"/>
      <c r="C56" s="26"/>
      <c r="D56" s="26"/>
      <c r="E56" s="26"/>
      <c r="F56" s="26"/>
      <c r="G56" s="26"/>
      <c r="H56" s="26"/>
      <c r="I56" s="26"/>
      <c r="J56" s="26"/>
      <c r="K56" s="26"/>
      <c r="L56" s="26"/>
      <c r="M56" s="26"/>
      <c r="N56" s="26"/>
      <c r="O56" s="26"/>
      <c r="P56" s="26"/>
      <c r="Q56" s="26"/>
      <c r="R56" s="26"/>
      <c r="S56" s="26"/>
      <c r="T56" s="26"/>
      <c r="U56" s="26"/>
      <c r="V56" s="26"/>
      <c r="W56" s="26"/>
      <c r="X56" s="53"/>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row>
    <row r="57" spans="2:220" ht="10.5">
      <c r="B57" s="53"/>
      <c r="C57" s="26"/>
      <c r="D57" s="26"/>
      <c r="E57" s="26"/>
      <c r="F57" s="26"/>
      <c r="G57" s="26"/>
      <c r="H57" s="26"/>
      <c r="I57" s="26"/>
      <c r="J57" s="26"/>
      <c r="K57" s="26"/>
      <c r="L57" s="26"/>
      <c r="M57" s="26"/>
      <c r="N57" s="26"/>
      <c r="O57" s="26"/>
      <c r="P57" s="26"/>
      <c r="Q57" s="26"/>
      <c r="R57" s="26"/>
      <c r="S57" s="26"/>
      <c r="T57" s="26"/>
      <c r="U57" s="26"/>
      <c r="V57" s="26"/>
      <c r="W57" s="26"/>
      <c r="X57" s="53"/>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row>
    <row r="58" spans="2:220" ht="10.5">
      <c r="B58" s="53"/>
      <c r="C58" s="26"/>
      <c r="D58" s="26"/>
      <c r="E58" s="26"/>
      <c r="F58" s="26"/>
      <c r="G58" s="26"/>
      <c r="H58" s="26"/>
      <c r="I58" s="26"/>
      <c r="J58" s="26"/>
      <c r="K58" s="26"/>
      <c r="L58" s="26"/>
      <c r="M58" s="26"/>
      <c r="N58" s="26"/>
      <c r="O58" s="26"/>
      <c r="P58" s="26"/>
      <c r="Q58" s="26"/>
      <c r="R58" s="26"/>
      <c r="S58" s="26"/>
      <c r="T58" s="26"/>
      <c r="U58" s="26"/>
      <c r="V58" s="26"/>
      <c r="W58" s="26"/>
      <c r="X58" s="53"/>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row>
    <row r="59" spans="2:220" ht="10.5">
      <c r="B59" s="53"/>
      <c r="C59" s="26"/>
      <c r="D59" s="26"/>
      <c r="E59" s="26"/>
      <c r="F59" s="26"/>
      <c r="G59" s="26"/>
      <c r="H59" s="26"/>
      <c r="I59" s="26"/>
      <c r="J59" s="26"/>
      <c r="K59" s="26"/>
      <c r="L59" s="26"/>
      <c r="M59" s="26"/>
      <c r="N59" s="26"/>
      <c r="O59" s="26"/>
      <c r="P59" s="26"/>
      <c r="Q59" s="26"/>
      <c r="R59" s="26"/>
      <c r="S59" s="26"/>
      <c r="T59" s="26"/>
      <c r="U59" s="26"/>
      <c r="V59" s="26"/>
      <c r="W59" s="26"/>
      <c r="X59" s="53"/>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row>
    <row r="60" spans="2:220" ht="10.5">
      <c r="B60" s="53"/>
      <c r="C60" s="26"/>
      <c r="D60" s="26"/>
      <c r="E60" s="26"/>
      <c r="F60" s="26"/>
      <c r="G60" s="26"/>
      <c r="H60" s="26"/>
      <c r="I60" s="26"/>
      <c r="J60" s="26"/>
      <c r="K60" s="26"/>
      <c r="L60" s="26"/>
      <c r="M60" s="26"/>
      <c r="N60" s="26"/>
      <c r="O60" s="26"/>
      <c r="P60" s="26"/>
      <c r="Q60" s="26"/>
      <c r="R60" s="26"/>
      <c r="S60" s="26"/>
      <c r="T60" s="26"/>
      <c r="U60" s="26"/>
      <c r="V60" s="26"/>
      <c r="W60" s="26"/>
      <c r="X60" s="53"/>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row>
    <row r="61" spans="2:220" ht="10.5">
      <c r="B61" s="53"/>
      <c r="C61" s="26"/>
      <c r="D61" s="26"/>
      <c r="E61" s="26"/>
      <c r="F61" s="26"/>
      <c r="G61" s="26"/>
      <c r="H61" s="26"/>
      <c r="I61" s="26"/>
      <c r="J61" s="26"/>
      <c r="K61" s="26"/>
      <c r="L61" s="26"/>
      <c r="M61" s="26"/>
      <c r="N61" s="26"/>
      <c r="O61" s="26"/>
      <c r="P61" s="26"/>
      <c r="Q61" s="26"/>
      <c r="R61" s="26"/>
      <c r="S61" s="26"/>
      <c r="T61" s="26"/>
      <c r="U61" s="26"/>
      <c r="V61" s="26"/>
      <c r="W61" s="26"/>
      <c r="X61" s="53"/>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row>
    <row r="62" spans="2:220" ht="10.5">
      <c r="B62" s="53"/>
      <c r="C62" s="26"/>
      <c r="D62" s="26"/>
      <c r="E62" s="26"/>
      <c r="F62" s="26"/>
      <c r="G62" s="26"/>
      <c r="H62" s="68"/>
      <c r="I62" s="68"/>
      <c r="J62" s="68"/>
      <c r="K62" s="68"/>
      <c r="L62" s="68"/>
      <c r="M62" s="68"/>
      <c r="N62" s="68"/>
      <c r="O62" s="68"/>
      <c r="P62" s="68"/>
      <c r="Q62" s="68"/>
      <c r="R62" s="68"/>
      <c r="S62" s="68"/>
      <c r="T62" s="68"/>
      <c r="U62" s="68"/>
      <c r="V62" s="68"/>
      <c r="W62" s="68"/>
      <c r="X62" s="53"/>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c r="EO62" s="68"/>
      <c r="EP62" s="68"/>
      <c r="EQ62" s="68"/>
      <c r="ER62" s="68"/>
      <c r="ES62" s="68"/>
      <c r="ET62" s="68"/>
      <c r="EU62" s="68"/>
      <c r="EV62" s="68"/>
      <c r="EW62" s="68"/>
      <c r="EX62" s="68"/>
      <c r="EY62" s="68"/>
      <c r="EZ62" s="68"/>
      <c r="FA62" s="68"/>
      <c r="FB62" s="68"/>
      <c r="FC62" s="68"/>
      <c r="FD62" s="68"/>
      <c r="FE62" s="68"/>
      <c r="FF62" s="68"/>
      <c r="FG62" s="68"/>
      <c r="FH62" s="68"/>
      <c r="FI62" s="68"/>
      <c r="FJ62" s="68"/>
      <c r="FK62" s="68"/>
      <c r="FL62" s="68"/>
      <c r="FM62" s="68"/>
      <c r="FN62" s="68"/>
      <c r="FO62" s="68"/>
      <c r="FP62" s="68"/>
      <c r="FQ62" s="68"/>
      <c r="FR62" s="68"/>
      <c r="FS62" s="68"/>
      <c r="FT62" s="68"/>
      <c r="FU62" s="68"/>
      <c r="FV62" s="68"/>
      <c r="FW62" s="68"/>
      <c r="FX62" s="68"/>
      <c r="FY62" s="68"/>
      <c r="FZ62" s="68"/>
      <c r="GA62" s="68"/>
      <c r="GB62" s="68"/>
      <c r="GC62" s="68"/>
      <c r="GD62" s="68"/>
      <c r="GE62" s="68"/>
      <c r="GF62" s="68"/>
      <c r="GG62" s="68"/>
      <c r="GH62" s="68"/>
      <c r="GI62" s="68"/>
      <c r="GJ62" s="68"/>
      <c r="GK62" s="68"/>
      <c r="GL62" s="68"/>
      <c r="GM62" s="68"/>
      <c r="GN62" s="68"/>
      <c r="GO62" s="68"/>
      <c r="GP62" s="68"/>
      <c r="GQ62" s="68"/>
      <c r="GR62" s="68"/>
      <c r="GS62" s="68"/>
      <c r="GT62" s="68"/>
      <c r="GU62" s="68"/>
      <c r="GV62" s="68"/>
      <c r="GW62" s="68"/>
      <c r="GX62" s="68"/>
      <c r="GY62" s="68"/>
      <c r="GZ62" s="68"/>
      <c r="HA62" s="68"/>
      <c r="HB62" s="68"/>
      <c r="HC62" s="68"/>
      <c r="HD62" s="68"/>
      <c r="HE62" s="68"/>
      <c r="HF62" s="68"/>
      <c r="HG62" s="68"/>
      <c r="HH62" s="68"/>
      <c r="HI62" s="68"/>
      <c r="HJ62" s="68"/>
      <c r="HK62" s="68"/>
      <c r="HL62" s="68"/>
    </row>
    <row r="63" spans="2:220" ht="10.5">
      <c r="B63" s="53"/>
      <c r="C63" s="26"/>
      <c r="D63" s="26"/>
      <c r="E63" s="26"/>
      <c r="F63" s="26"/>
      <c r="G63" s="26"/>
      <c r="H63" s="68"/>
      <c r="I63" s="68"/>
      <c r="J63" s="68"/>
      <c r="K63" s="68"/>
      <c r="L63" s="68"/>
      <c r="M63" s="68"/>
      <c r="N63" s="68"/>
      <c r="O63" s="68"/>
      <c r="P63" s="68"/>
      <c r="Q63" s="68"/>
      <c r="R63" s="68"/>
      <c r="S63" s="68"/>
      <c r="T63" s="68"/>
      <c r="U63" s="68"/>
      <c r="V63" s="68"/>
      <c r="W63" s="68"/>
      <c r="X63" s="53"/>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c r="EO63" s="68"/>
      <c r="EP63" s="68"/>
      <c r="EQ63" s="68"/>
      <c r="ER63" s="68"/>
      <c r="ES63" s="68"/>
      <c r="ET63" s="68"/>
      <c r="EU63" s="68"/>
      <c r="EV63" s="68"/>
      <c r="EW63" s="68"/>
      <c r="EX63" s="68"/>
      <c r="EY63" s="68"/>
      <c r="EZ63" s="68"/>
      <c r="FA63" s="68"/>
      <c r="FB63" s="68"/>
      <c r="FC63" s="68"/>
      <c r="FD63" s="68"/>
      <c r="FE63" s="68"/>
      <c r="FF63" s="68"/>
      <c r="FG63" s="68"/>
      <c r="FH63" s="68"/>
      <c r="FI63" s="68"/>
      <c r="FJ63" s="68"/>
      <c r="FK63" s="68"/>
      <c r="FL63" s="68"/>
      <c r="FM63" s="68"/>
      <c r="FN63" s="68"/>
      <c r="FO63" s="68"/>
      <c r="FP63" s="68"/>
      <c r="FQ63" s="68"/>
      <c r="FR63" s="68"/>
      <c r="FS63" s="68"/>
      <c r="FT63" s="68"/>
      <c r="FU63" s="68"/>
      <c r="FV63" s="68"/>
      <c r="FW63" s="68"/>
      <c r="FX63" s="68"/>
      <c r="FY63" s="68"/>
      <c r="FZ63" s="68"/>
      <c r="GA63" s="68"/>
      <c r="GB63" s="68"/>
      <c r="GC63" s="68"/>
      <c r="GD63" s="68"/>
      <c r="GE63" s="68"/>
      <c r="GF63" s="68"/>
      <c r="GG63" s="68"/>
      <c r="GH63" s="68"/>
      <c r="GI63" s="68"/>
      <c r="GJ63" s="68"/>
      <c r="GK63" s="68"/>
      <c r="GL63" s="68"/>
      <c r="GM63" s="68"/>
      <c r="GN63" s="68"/>
      <c r="GO63" s="68"/>
      <c r="GP63" s="68"/>
      <c r="GQ63" s="68"/>
      <c r="GR63" s="68"/>
      <c r="GS63" s="68"/>
      <c r="GT63" s="68"/>
      <c r="GU63" s="68"/>
      <c r="GV63" s="68"/>
      <c r="GW63" s="68"/>
      <c r="GX63" s="68"/>
      <c r="GY63" s="68"/>
      <c r="GZ63" s="68"/>
      <c r="HA63" s="68"/>
      <c r="HB63" s="68"/>
      <c r="HC63" s="68"/>
      <c r="HD63" s="68"/>
      <c r="HE63" s="68"/>
      <c r="HF63" s="68"/>
      <c r="HG63" s="68"/>
      <c r="HH63" s="68"/>
      <c r="HI63" s="68"/>
      <c r="HJ63" s="68"/>
      <c r="HK63" s="68"/>
      <c r="HL63" s="68"/>
    </row>
    <row r="64" spans="2:24" ht="10.5">
      <c r="B64" s="53"/>
      <c r="C64" s="26"/>
      <c r="D64" s="26"/>
      <c r="E64" s="26"/>
      <c r="F64" s="26"/>
      <c r="G64" s="26"/>
      <c r="X64" s="53"/>
    </row>
    <row r="65" spans="2:24" ht="10.5">
      <c r="B65" s="53"/>
      <c r="C65" s="26"/>
      <c r="D65" s="26"/>
      <c r="E65" s="26"/>
      <c r="F65" s="26"/>
      <c r="G65" s="26"/>
      <c r="X65" s="53"/>
    </row>
    <row r="66" spans="2:24" ht="10.5">
      <c r="B66" s="53"/>
      <c r="C66" s="26"/>
      <c r="D66" s="26"/>
      <c r="E66" s="26"/>
      <c r="F66" s="26"/>
      <c r="G66" s="26"/>
      <c r="X66" s="53"/>
    </row>
    <row r="67" spans="2:24" ht="10.5">
      <c r="B67" s="53"/>
      <c r="C67" s="26"/>
      <c r="D67" s="26"/>
      <c r="E67" s="26"/>
      <c r="F67" s="26"/>
      <c r="G67" s="26"/>
      <c r="X67" s="53"/>
    </row>
    <row r="68" spans="2:24" ht="10.5">
      <c r="B68" s="53"/>
      <c r="C68" s="26"/>
      <c r="D68" s="26"/>
      <c r="E68" s="26"/>
      <c r="F68" s="26"/>
      <c r="G68" s="26"/>
      <c r="X68" s="53"/>
    </row>
    <row r="69" spans="2:24" ht="10.5">
      <c r="B69" s="53"/>
      <c r="C69" s="26"/>
      <c r="D69" s="26"/>
      <c r="E69" s="26"/>
      <c r="F69" s="26"/>
      <c r="G69" s="26"/>
      <c r="X69" s="53"/>
    </row>
    <row r="70" spans="2:24" ht="10.5">
      <c r="B70" s="53"/>
      <c r="C70" s="26"/>
      <c r="D70" s="26"/>
      <c r="E70" s="26"/>
      <c r="F70" s="26"/>
      <c r="G70" s="26"/>
      <c r="X70" s="53"/>
    </row>
    <row r="71" spans="2:24" ht="10.5">
      <c r="B71" s="53"/>
      <c r="C71" s="26"/>
      <c r="D71" s="26"/>
      <c r="E71" s="26"/>
      <c r="F71" s="26"/>
      <c r="G71" s="26"/>
      <c r="X71" s="53"/>
    </row>
    <row r="72" spans="2:24" ht="10.5">
      <c r="B72" s="53"/>
      <c r="C72" s="26"/>
      <c r="D72" s="26"/>
      <c r="E72" s="26"/>
      <c r="F72" s="26"/>
      <c r="G72" s="26"/>
      <c r="X72" s="53"/>
    </row>
    <row r="73" spans="2:24" ht="10.5">
      <c r="B73" s="53"/>
      <c r="C73" s="26"/>
      <c r="D73" s="26"/>
      <c r="E73" s="26"/>
      <c r="F73" s="26"/>
      <c r="G73" s="26"/>
      <c r="X73" s="53"/>
    </row>
    <row r="74" spans="2:24" ht="10.5">
      <c r="B74" s="53"/>
      <c r="C74" s="26"/>
      <c r="D74" s="26"/>
      <c r="E74" s="26"/>
      <c r="F74" s="26"/>
      <c r="G74" s="26"/>
      <c r="X74" s="53"/>
    </row>
    <row r="75" spans="2:24" ht="10.5">
      <c r="B75" s="53"/>
      <c r="C75" s="26"/>
      <c r="D75" s="26"/>
      <c r="E75" s="26"/>
      <c r="F75" s="26"/>
      <c r="G75" s="26"/>
      <c r="X75" s="53"/>
    </row>
    <row r="76" spans="2:24" ht="10.5">
      <c r="B76" s="53"/>
      <c r="C76" s="26"/>
      <c r="D76" s="26"/>
      <c r="E76" s="26"/>
      <c r="F76" s="26"/>
      <c r="G76" s="26"/>
      <c r="X76" s="53"/>
    </row>
    <row r="77" spans="2:24" ht="10.5">
      <c r="B77" s="53"/>
      <c r="C77" s="26"/>
      <c r="D77" s="26"/>
      <c r="E77" s="26"/>
      <c r="F77" s="26"/>
      <c r="G77" s="26"/>
      <c r="X77" s="53"/>
    </row>
    <row r="78" spans="2:24" ht="10.5">
      <c r="B78" s="53"/>
      <c r="C78" s="26"/>
      <c r="D78" s="26"/>
      <c r="E78" s="26"/>
      <c r="F78" s="26"/>
      <c r="G78" s="26"/>
      <c r="X78" s="53"/>
    </row>
    <row r="79" spans="2:24" ht="10.5">
      <c r="B79" s="53"/>
      <c r="C79" s="26"/>
      <c r="D79" s="26"/>
      <c r="E79" s="26"/>
      <c r="F79" s="26"/>
      <c r="G79" s="26"/>
      <c r="X79" s="53"/>
    </row>
    <row r="80" spans="2:24" ht="10.5">
      <c r="B80" s="53"/>
      <c r="C80" s="26"/>
      <c r="D80" s="26"/>
      <c r="E80" s="26"/>
      <c r="F80" s="26"/>
      <c r="G80" s="26"/>
      <c r="X80" s="53"/>
    </row>
    <row r="81" spans="2:24" ht="10.5">
      <c r="B81" s="53"/>
      <c r="C81" s="26"/>
      <c r="D81" s="26"/>
      <c r="E81" s="26"/>
      <c r="F81" s="26"/>
      <c r="G81" s="26"/>
      <c r="X81" s="53"/>
    </row>
    <row r="82" spans="2:24" ht="10.5">
      <c r="B82" s="53"/>
      <c r="C82" s="26"/>
      <c r="D82" s="26"/>
      <c r="E82" s="26"/>
      <c r="F82" s="26"/>
      <c r="G82" s="26"/>
      <c r="X82" s="53"/>
    </row>
    <row r="83" spans="2:24" ht="10.5">
      <c r="B83" s="53"/>
      <c r="C83" s="26"/>
      <c r="D83" s="26"/>
      <c r="E83" s="26"/>
      <c r="F83" s="26"/>
      <c r="G83" s="26"/>
      <c r="X83" s="53"/>
    </row>
    <row r="84" spans="2:24" ht="10.5">
      <c r="B84" s="27"/>
      <c r="C84" s="7"/>
      <c r="D84" s="7"/>
      <c r="E84" s="7"/>
      <c r="F84" s="7"/>
      <c r="G84" s="26"/>
      <c r="X84" s="27"/>
    </row>
    <row r="85" spans="2:24" ht="10.5">
      <c r="B85" s="27"/>
      <c r="C85" s="7"/>
      <c r="D85" s="7"/>
      <c r="E85" s="7"/>
      <c r="F85" s="7"/>
      <c r="G85" s="7"/>
      <c r="X85" s="27"/>
    </row>
    <row r="86" spans="2:24" ht="10.5">
      <c r="B86" s="27"/>
      <c r="C86" s="7"/>
      <c r="D86" s="7"/>
      <c r="E86" s="7"/>
      <c r="F86" s="7"/>
      <c r="G86" s="7"/>
      <c r="X86" s="27"/>
    </row>
    <row r="87" spans="2:24" ht="10.5">
      <c r="B87" s="27"/>
      <c r="C87" s="7"/>
      <c r="D87" s="7"/>
      <c r="E87" s="7"/>
      <c r="F87" s="7"/>
      <c r="G87" s="7"/>
      <c r="X87" s="27"/>
    </row>
    <row r="88" spans="2:24" ht="10.5">
      <c r="B88" s="27"/>
      <c r="C88" s="7"/>
      <c r="D88" s="7"/>
      <c r="E88" s="7"/>
      <c r="F88" s="7"/>
      <c r="G88" s="7"/>
      <c r="X88" s="27"/>
    </row>
    <row r="89" spans="2:24" ht="10.5">
      <c r="B89" s="27"/>
      <c r="C89" s="7"/>
      <c r="D89" s="7"/>
      <c r="E89" s="7"/>
      <c r="F89" s="7"/>
      <c r="G89" s="7"/>
      <c r="X89" s="27"/>
    </row>
    <row r="90" spans="2:24" ht="10.5">
      <c r="B90" s="27"/>
      <c r="C90" s="7"/>
      <c r="D90" s="7"/>
      <c r="E90" s="7"/>
      <c r="F90" s="7"/>
      <c r="G90" s="7"/>
      <c r="X90" s="27"/>
    </row>
    <row r="91" spans="2:24" ht="10.5">
      <c r="B91" s="27"/>
      <c r="C91" s="7"/>
      <c r="D91" s="7"/>
      <c r="E91" s="7"/>
      <c r="F91" s="7"/>
      <c r="G91" s="7"/>
      <c r="X91" s="27"/>
    </row>
    <row r="92" spans="2:24" ht="10.5">
      <c r="B92" s="27"/>
      <c r="C92" s="7"/>
      <c r="D92" s="7"/>
      <c r="E92" s="7"/>
      <c r="F92" s="7"/>
      <c r="G92" s="7"/>
      <c r="X92" s="27"/>
    </row>
    <row r="93" spans="2:24" ht="10.5">
      <c r="B93" s="27"/>
      <c r="C93" s="7"/>
      <c r="D93" s="7"/>
      <c r="E93" s="7"/>
      <c r="F93" s="7"/>
      <c r="G93" s="7"/>
      <c r="X93" s="27"/>
    </row>
    <row r="94" spans="2:24" ht="10.5">
      <c r="B94" s="27"/>
      <c r="C94" s="7"/>
      <c r="D94" s="7"/>
      <c r="E94" s="7"/>
      <c r="F94" s="7"/>
      <c r="G94" s="7"/>
      <c r="X94" s="27"/>
    </row>
    <row r="95" spans="2:24" ht="10.5">
      <c r="B95" s="27"/>
      <c r="C95" s="7"/>
      <c r="D95" s="7"/>
      <c r="E95" s="7"/>
      <c r="F95" s="7"/>
      <c r="G95" s="7"/>
      <c r="X95" s="27"/>
    </row>
    <row r="96" spans="2:24" ht="10.5">
      <c r="B96" s="27"/>
      <c r="C96" s="7"/>
      <c r="D96" s="7"/>
      <c r="E96" s="7"/>
      <c r="F96" s="7"/>
      <c r="G96" s="7"/>
      <c r="X96" s="27"/>
    </row>
    <row r="97" spans="2:24" ht="10.5">
      <c r="B97" s="27"/>
      <c r="C97" s="7"/>
      <c r="D97" s="7"/>
      <c r="E97" s="7"/>
      <c r="F97" s="7"/>
      <c r="G97" s="7"/>
      <c r="X97" s="27"/>
    </row>
    <row r="98" spans="2:24" ht="10.5">
      <c r="B98" s="27"/>
      <c r="C98" s="7"/>
      <c r="D98" s="7"/>
      <c r="E98" s="7"/>
      <c r="F98" s="7"/>
      <c r="G98" s="7"/>
      <c r="X98" s="27"/>
    </row>
    <row r="99" spans="2:24" ht="10.5">
      <c r="B99" s="27"/>
      <c r="C99" s="7"/>
      <c r="D99" s="7"/>
      <c r="E99" s="7"/>
      <c r="F99" s="7"/>
      <c r="G99" s="7"/>
      <c r="X99" s="27"/>
    </row>
    <row r="100" spans="2:24" ht="10.5">
      <c r="B100" s="27"/>
      <c r="C100" s="7"/>
      <c r="D100" s="7"/>
      <c r="E100" s="7"/>
      <c r="F100" s="7"/>
      <c r="G100" s="7"/>
      <c r="X100" s="27"/>
    </row>
    <row r="101" spans="2:24" ht="10.5">
      <c r="B101" s="27"/>
      <c r="C101" s="7"/>
      <c r="D101" s="7"/>
      <c r="E101" s="7"/>
      <c r="F101" s="7"/>
      <c r="G101" s="7"/>
      <c r="X101" s="27"/>
    </row>
    <row r="102" spans="2:24" ht="10.5">
      <c r="B102" s="27"/>
      <c r="C102" s="7"/>
      <c r="D102" s="7"/>
      <c r="E102" s="7"/>
      <c r="F102" s="7"/>
      <c r="G102" s="7"/>
      <c r="X102" s="27"/>
    </row>
    <row r="103" spans="2:24" ht="10.5">
      <c r="B103" s="27"/>
      <c r="C103" s="7"/>
      <c r="D103" s="7"/>
      <c r="E103" s="7"/>
      <c r="F103" s="7"/>
      <c r="G103" s="7"/>
      <c r="X103" s="27"/>
    </row>
    <row r="104" spans="2:24" ht="10.5">
      <c r="B104" s="27"/>
      <c r="C104" s="7"/>
      <c r="D104" s="7"/>
      <c r="E104" s="7"/>
      <c r="F104" s="7"/>
      <c r="G104" s="7"/>
      <c r="X104" s="27"/>
    </row>
    <row r="105" spans="2:24" ht="10.5">
      <c r="B105" s="27"/>
      <c r="C105" s="7"/>
      <c r="D105" s="7"/>
      <c r="E105" s="7"/>
      <c r="F105" s="7"/>
      <c r="G105" s="7"/>
      <c r="X105" s="27"/>
    </row>
    <row r="106" spans="2:24" ht="10.5">
      <c r="B106" s="27"/>
      <c r="C106" s="7"/>
      <c r="D106" s="7"/>
      <c r="E106" s="7"/>
      <c r="F106" s="7"/>
      <c r="G106" s="7"/>
      <c r="X106" s="27"/>
    </row>
    <row r="107" spans="2:24" ht="10.5">
      <c r="B107" s="27"/>
      <c r="C107" s="7"/>
      <c r="D107" s="7"/>
      <c r="E107" s="7"/>
      <c r="F107" s="7"/>
      <c r="G107" s="7"/>
      <c r="X107" s="27"/>
    </row>
    <row r="108" spans="2:24" ht="10.5">
      <c r="B108" s="27"/>
      <c r="C108" s="7"/>
      <c r="D108" s="7"/>
      <c r="E108" s="7"/>
      <c r="F108" s="7"/>
      <c r="G108" s="7"/>
      <c r="X108" s="27"/>
    </row>
    <row r="109" spans="2:24" ht="10.5">
      <c r="B109" s="27"/>
      <c r="C109" s="7"/>
      <c r="D109" s="7"/>
      <c r="E109" s="7"/>
      <c r="F109" s="7"/>
      <c r="G109" s="7"/>
      <c r="X109" s="27"/>
    </row>
    <row r="110" spans="2:24" ht="10.5">
      <c r="B110" s="27"/>
      <c r="C110" s="7"/>
      <c r="D110" s="7"/>
      <c r="E110" s="7"/>
      <c r="F110" s="7"/>
      <c r="G110" s="7"/>
      <c r="X110" s="27"/>
    </row>
    <row r="111" spans="2:24" ht="10.5">
      <c r="B111" s="27"/>
      <c r="C111" s="7"/>
      <c r="D111" s="7"/>
      <c r="E111" s="7"/>
      <c r="F111" s="7"/>
      <c r="G111" s="7"/>
      <c r="X111" s="27"/>
    </row>
    <row r="112" spans="2:24" ht="10.5">
      <c r="B112" s="27"/>
      <c r="C112" s="7"/>
      <c r="D112" s="7"/>
      <c r="E112" s="7"/>
      <c r="F112" s="7"/>
      <c r="G112" s="7"/>
      <c r="X112" s="27"/>
    </row>
    <row r="113" spans="2:24" ht="10.5">
      <c r="B113" s="27"/>
      <c r="C113" s="7"/>
      <c r="D113" s="7"/>
      <c r="E113" s="7"/>
      <c r="F113" s="7"/>
      <c r="G113" s="7"/>
      <c r="X113" s="27"/>
    </row>
    <row r="114" spans="2:24" ht="10.5">
      <c r="B114" s="27"/>
      <c r="C114" s="7"/>
      <c r="D114" s="7"/>
      <c r="E114" s="7"/>
      <c r="F114" s="7"/>
      <c r="G114" s="7"/>
      <c r="X114" s="27"/>
    </row>
    <row r="115" spans="2:24" ht="10.5">
      <c r="B115" s="27"/>
      <c r="C115" s="7"/>
      <c r="D115" s="7"/>
      <c r="E115" s="7"/>
      <c r="F115" s="7"/>
      <c r="G115" s="7"/>
      <c r="X115" s="27"/>
    </row>
    <row r="116" spans="2:24" ht="10.5">
      <c r="B116" s="27"/>
      <c r="C116" s="7"/>
      <c r="D116" s="7"/>
      <c r="E116" s="7"/>
      <c r="F116" s="7"/>
      <c r="G116" s="7"/>
      <c r="X116" s="27"/>
    </row>
    <row r="117" spans="2:24" ht="10.5">
      <c r="B117" s="27"/>
      <c r="C117" s="7"/>
      <c r="D117" s="7"/>
      <c r="E117" s="7"/>
      <c r="F117" s="7"/>
      <c r="G117" s="7"/>
      <c r="X117" s="27"/>
    </row>
    <row r="118" spans="2:24" ht="10.5">
      <c r="B118" s="27"/>
      <c r="C118" s="7"/>
      <c r="D118" s="7"/>
      <c r="E118" s="7"/>
      <c r="F118" s="7"/>
      <c r="G118" s="7"/>
      <c r="X118" s="27"/>
    </row>
    <row r="119" spans="2:24" ht="10.5">
      <c r="B119" s="27"/>
      <c r="C119" s="7"/>
      <c r="D119" s="7"/>
      <c r="E119" s="7"/>
      <c r="F119" s="7"/>
      <c r="G119" s="7"/>
      <c r="X119" s="27"/>
    </row>
    <row r="120" spans="2:24" ht="10.5">
      <c r="B120" s="27"/>
      <c r="C120" s="7"/>
      <c r="D120" s="7"/>
      <c r="E120" s="7"/>
      <c r="F120" s="7"/>
      <c r="G120" s="7"/>
      <c r="X120" s="27"/>
    </row>
    <row r="121" spans="2:24" ht="10.5">
      <c r="B121" s="27"/>
      <c r="C121" s="7"/>
      <c r="D121" s="7"/>
      <c r="E121" s="7"/>
      <c r="F121" s="7"/>
      <c r="G121" s="7"/>
      <c r="X121" s="27"/>
    </row>
    <row r="122" spans="2:24" ht="10.5">
      <c r="B122" s="27"/>
      <c r="C122" s="7"/>
      <c r="D122" s="7"/>
      <c r="E122" s="7"/>
      <c r="F122" s="7"/>
      <c r="G122" s="7"/>
      <c r="X122" s="27"/>
    </row>
    <row r="123" spans="2:24" ht="10.5">
      <c r="B123" s="27"/>
      <c r="C123" s="7"/>
      <c r="D123" s="7"/>
      <c r="E123" s="7"/>
      <c r="F123" s="7"/>
      <c r="G123" s="7"/>
      <c r="X123" s="27"/>
    </row>
    <row r="124" spans="2:24" ht="10.5">
      <c r="B124" s="27"/>
      <c r="C124" s="7"/>
      <c r="D124" s="7"/>
      <c r="E124" s="7"/>
      <c r="F124" s="7"/>
      <c r="G124" s="7"/>
      <c r="X124" s="27"/>
    </row>
    <row r="125" ht="10.5">
      <c r="G125" s="7"/>
    </row>
  </sheetData>
  <sheetProtection/>
  <mergeCells count="41">
    <mergeCell ref="C16:F16"/>
    <mergeCell ref="C17:D17"/>
    <mergeCell ref="E17:F17"/>
    <mergeCell ref="G16:J16"/>
    <mergeCell ref="G17:H17"/>
    <mergeCell ref="I17:J17"/>
    <mergeCell ref="AY17:AZ17"/>
    <mergeCell ref="AQ17:AR17"/>
    <mergeCell ref="AO16:AR16"/>
    <mergeCell ref="AI16:AL16"/>
    <mergeCell ref="S16:V16"/>
    <mergeCell ref="AS16:AV16"/>
    <mergeCell ref="AK17:AL17"/>
    <mergeCell ref="Y17:Z17"/>
    <mergeCell ref="AC17:AD17"/>
    <mergeCell ref="AG17:AH17"/>
    <mergeCell ref="K16:N16"/>
    <mergeCell ref="K17:L17"/>
    <mergeCell ref="M17:N17"/>
    <mergeCell ref="O16:R16"/>
    <mergeCell ref="AI17:AJ17"/>
    <mergeCell ref="AA16:AD16"/>
    <mergeCell ref="AE16:AH16"/>
    <mergeCell ref="AU17:AV17"/>
    <mergeCell ref="AW17:AX17"/>
    <mergeCell ref="AE17:AF17"/>
    <mergeCell ref="AA17:AB17"/>
    <mergeCell ref="B33:B34"/>
    <mergeCell ref="O17:P17"/>
    <mergeCell ref="Q17:R17"/>
    <mergeCell ref="AO17:AP17"/>
    <mergeCell ref="B9:J9"/>
    <mergeCell ref="B10:J10"/>
    <mergeCell ref="B12:H12"/>
    <mergeCell ref="W16:Z16"/>
    <mergeCell ref="AW16:AZ16"/>
    <mergeCell ref="X33:X34"/>
    <mergeCell ref="S17:T17"/>
    <mergeCell ref="U17:V17"/>
    <mergeCell ref="W17:X17"/>
    <mergeCell ref="AS17:AT1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B67"/>
  <sheetViews>
    <sheetView showGridLines="0" zoomScalePageLayoutView="0" workbookViewId="0" topLeftCell="A1">
      <selection activeCell="A1" sqref="A1"/>
    </sheetView>
  </sheetViews>
  <sheetFormatPr defaultColWidth="8.421875" defaultRowHeight="12.75"/>
  <cols>
    <col min="1" max="1" width="8.421875" style="74" customWidth="1"/>
    <col min="2" max="2" width="37.8515625" style="90" customWidth="1"/>
    <col min="3" max="20" width="14.8515625" style="74" customWidth="1"/>
    <col min="21" max="21" width="19.57421875" style="74" customWidth="1"/>
    <col min="22" max="22" width="13.421875" style="74" customWidth="1"/>
    <col min="23" max="23" width="17.57421875" style="74" customWidth="1"/>
    <col min="24" max="24" width="20.00390625" style="74" customWidth="1"/>
    <col min="25" max="25" width="14.00390625" style="74" customWidth="1"/>
    <col min="26" max="26" width="17.140625" style="74" customWidth="1"/>
    <col min="27" max="27" width="16.8515625" style="74" customWidth="1"/>
    <col min="28" max="28" width="14.00390625" style="74" customWidth="1"/>
    <col min="29" max="29" width="17.57421875" style="74" customWidth="1"/>
    <col min="30" max="31" width="8.57421875" style="74" bestFit="1" customWidth="1"/>
    <col min="32" max="32" width="9.7109375" style="74" bestFit="1" customWidth="1"/>
    <col min="33" max="16384" width="8.421875" style="74" customWidth="1"/>
  </cols>
  <sheetData>
    <row r="1" ht="10.5">
      <c r="A1" s="39" t="s">
        <v>285</v>
      </c>
    </row>
    <row r="2" ht="10.5"/>
    <row r="3" ht="10.5"/>
    <row r="4" ht="10.5"/>
    <row r="5" ht="10.5"/>
    <row r="6" ht="10.5"/>
    <row r="7" ht="10.5"/>
    <row r="8" ht="10.5"/>
    <row r="9" spans="2:11" s="21" customFormat="1" ht="18" customHeight="1">
      <c r="B9" s="244"/>
      <c r="C9" s="244"/>
      <c r="D9" s="244"/>
      <c r="E9" s="244"/>
      <c r="F9" s="244"/>
      <c r="G9" s="244"/>
      <c r="H9" s="244"/>
      <c r="I9" s="244"/>
      <c r="J9" s="244"/>
      <c r="K9" s="96"/>
    </row>
    <row r="10" spans="2:10" s="5" customFormat="1" ht="12.75">
      <c r="B10" s="248"/>
      <c r="C10" s="248"/>
      <c r="D10" s="248"/>
      <c r="E10" s="248"/>
      <c r="F10" s="248"/>
      <c r="G10" s="248"/>
      <c r="H10" s="248"/>
      <c r="I10" s="248"/>
      <c r="J10" s="248"/>
    </row>
    <row r="11" spans="4:6" s="5" customFormat="1" ht="12.75">
      <c r="D11" s="71"/>
      <c r="E11" s="71"/>
      <c r="F11" s="51"/>
    </row>
    <row r="12" spans="2:8" s="5" customFormat="1" ht="12.75">
      <c r="B12" s="22"/>
      <c r="C12" s="20"/>
      <c r="D12" s="20"/>
      <c r="E12" s="20"/>
      <c r="F12" s="20"/>
      <c r="G12" s="20"/>
      <c r="H12" s="20"/>
    </row>
    <row r="13" spans="2:5" ht="18.75" customHeight="1">
      <c r="B13" s="72"/>
      <c r="C13" s="73"/>
      <c r="D13" s="71"/>
      <c r="E13" s="71"/>
    </row>
    <row r="14" spans="2:4" ht="15" customHeight="1">
      <c r="B14"/>
      <c r="C14" s="73"/>
      <c r="D14" s="75"/>
    </row>
    <row r="15" spans="2:236" s="92" customFormat="1" ht="24" customHeight="1" thickBot="1">
      <c r="B15"/>
      <c r="C15" s="278">
        <v>2021</v>
      </c>
      <c r="D15" s="254"/>
      <c r="E15" s="254"/>
      <c r="F15" s="278">
        <v>2020</v>
      </c>
      <c r="G15" s="254"/>
      <c r="H15" s="254"/>
      <c r="I15" s="278">
        <v>2019</v>
      </c>
      <c r="J15" s="254"/>
      <c r="K15" s="254"/>
      <c r="L15" s="278">
        <v>2018</v>
      </c>
      <c r="M15" s="254"/>
      <c r="N15" s="254"/>
      <c r="O15" s="253">
        <v>2017</v>
      </c>
      <c r="P15" s="254"/>
      <c r="Q15" s="254"/>
      <c r="R15" s="253">
        <v>2016</v>
      </c>
      <c r="S15" s="254"/>
      <c r="T15" s="254"/>
      <c r="U15" s="253">
        <v>2015</v>
      </c>
      <c r="V15" s="254"/>
      <c r="W15" s="254"/>
      <c r="X15" s="253">
        <v>2014</v>
      </c>
      <c r="Y15" s="254"/>
      <c r="Z15" s="254"/>
      <c r="AA15" s="253">
        <v>2013</v>
      </c>
      <c r="AB15" s="254"/>
      <c r="AC15" s="254"/>
      <c r="AD15" s="253">
        <v>2012</v>
      </c>
      <c r="AE15" s="254"/>
      <c r="AF15" s="254"/>
      <c r="AG15" s="253">
        <v>2011</v>
      </c>
      <c r="AH15" s="254"/>
      <c r="AI15" s="254"/>
      <c r="AJ15" s="253">
        <v>2010</v>
      </c>
      <c r="AK15" s="254"/>
      <c r="AL15" s="254"/>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c r="FF15" s="91"/>
      <c r="FG15" s="91"/>
      <c r="FH15" s="91"/>
      <c r="FI15" s="91"/>
      <c r="FJ15" s="91"/>
      <c r="FK15" s="91"/>
      <c r="FL15" s="91"/>
      <c r="FM15" s="91"/>
      <c r="FN15" s="91"/>
      <c r="FO15" s="91"/>
      <c r="FP15" s="91"/>
      <c r="FQ15" s="91"/>
      <c r="FR15" s="91"/>
      <c r="FS15" s="91"/>
      <c r="FT15" s="91"/>
      <c r="FU15" s="91"/>
      <c r="FV15" s="91"/>
      <c r="FW15" s="91"/>
      <c r="FX15" s="91"/>
      <c r="FY15" s="91"/>
      <c r="FZ15" s="91"/>
      <c r="GA15" s="91"/>
      <c r="GB15" s="91"/>
      <c r="GC15" s="91"/>
      <c r="GD15" s="91"/>
      <c r="GE15" s="91"/>
      <c r="GF15" s="91"/>
      <c r="GG15" s="91"/>
      <c r="GH15" s="91"/>
      <c r="GI15" s="91"/>
      <c r="GJ15" s="91"/>
      <c r="GK15" s="91"/>
      <c r="GL15" s="91"/>
      <c r="GM15" s="91"/>
      <c r="GN15" s="91"/>
      <c r="GO15" s="91"/>
      <c r="GP15" s="91"/>
      <c r="GQ15" s="91"/>
      <c r="GR15" s="91"/>
      <c r="GS15" s="91"/>
      <c r="GT15" s="91"/>
      <c r="GU15" s="91"/>
      <c r="GV15" s="91"/>
      <c r="GW15" s="91"/>
      <c r="GX15" s="91"/>
      <c r="GY15" s="91"/>
      <c r="GZ15" s="91"/>
      <c r="HA15" s="91"/>
      <c r="HB15" s="91"/>
      <c r="HC15" s="91"/>
      <c r="HD15" s="91"/>
      <c r="HE15" s="91"/>
      <c r="HF15" s="91"/>
      <c r="HG15" s="91"/>
      <c r="HH15" s="91"/>
      <c r="HI15" s="91"/>
      <c r="HJ15" s="91"/>
      <c r="HK15" s="91"/>
      <c r="HL15" s="91"/>
      <c r="HM15" s="91"/>
      <c r="HN15" s="91"/>
      <c r="HO15" s="91"/>
      <c r="HP15" s="91"/>
      <c r="HQ15" s="91"/>
      <c r="HR15" s="91"/>
      <c r="HS15" s="91"/>
      <c r="HT15" s="91"/>
      <c r="HU15" s="91"/>
      <c r="HV15" s="91"/>
      <c r="HW15" s="91"/>
      <c r="HX15" s="91"/>
      <c r="HY15" s="91"/>
      <c r="HZ15" s="91"/>
      <c r="IA15" s="91"/>
      <c r="IB15" s="91"/>
    </row>
    <row r="16" spans="2:222" s="93" customFormat="1" ht="39.75" customHeight="1" thickBot="1">
      <c r="B16"/>
      <c r="C16" s="123" t="s">
        <v>233</v>
      </c>
      <c r="D16" s="121" t="s">
        <v>234</v>
      </c>
      <c r="E16" s="122" t="s">
        <v>235</v>
      </c>
      <c r="F16" s="123" t="s">
        <v>233</v>
      </c>
      <c r="G16" s="121" t="s">
        <v>234</v>
      </c>
      <c r="H16" s="122" t="s">
        <v>235</v>
      </c>
      <c r="I16" s="123" t="s">
        <v>233</v>
      </c>
      <c r="J16" s="121" t="s">
        <v>234</v>
      </c>
      <c r="K16" s="122" t="s">
        <v>235</v>
      </c>
      <c r="L16" s="123" t="s">
        <v>233</v>
      </c>
      <c r="M16" s="121" t="s">
        <v>234</v>
      </c>
      <c r="N16" s="122" t="s">
        <v>235</v>
      </c>
      <c r="O16" s="123" t="s">
        <v>233</v>
      </c>
      <c r="P16" s="121" t="s">
        <v>234</v>
      </c>
      <c r="Q16" s="122" t="s">
        <v>235</v>
      </c>
      <c r="R16" s="123" t="s">
        <v>233</v>
      </c>
      <c r="S16" s="121" t="s">
        <v>234</v>
      </c>
      <c r="T16" s="122" t="s">
        <v>235</v>
      </c>
      <c r="U16" s="123" t="s">
        <v>233</v>
      </c>
      <c r="V16" s="121" t="s">
        <v>234</v>
      </c>
      <c r="W16" s="122" t="s">
        <v>235</v>
      </c>
      <c r="X16" s="123" t="s">
        <v>233</v>
      </c>
      <c r="Y16" s="121" t="s">
        <v>234</v>
      </c>
      <c r="Z16" s="122" t="s">
        <v>235</v>
      </c>
      <c r="AA16" s="123" t="s">
        <v>233</v>
      </c>
      <c r="AB16" s="121" t="s">
        <v>234</v>
      </c>
      <c r="AC16" s="122" t="s">
        <v>235</v>
      </c>
      <c r="AD16" s="123" t="s">
        <v>233</v>
      </c>
      <c r="AE16" s="121" t="s">
        <v>234</v>
      </c>
      <c r="AF16" s="122" t="s">
        <v>235</v>
      </c>
      <c r="AG16" s="123" t="s">
        <v>233</v>
      </c>
      <c r="AH16" s="121" t="s">
        <v>234</v>
      </c>
      <c r="AI16" s="122" t="s">
        <v>235</v>
      </c>
      <c r="AJ16" s="123" t="s">
        <v>233</v>
      </c>
      <c r="AK16" s="121" t="s">
        <v>234</v>
      </c>
      <c r="AL16" s="122" t="s">
        <v>235</v>
      </c>
      <c r="AM16" s="77"/>
      <c r="AN16" s="74"/>
      <c r="AO16" s="7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row>
    <row r="17" spans="2:236" s="173" customFormat="1" ht="27" customHeight="1" thickBot="1">
      <c r="B17" s="161" t="s">
        <v>6</v>
      </c>
      <c r="C17" s="189">
        <v>580</v>
      </c>
      <c r="D17" s="189">
        <v>1878</v>
      </c>
      <c r="E17" s="189">
        <v>391244</v>
      </c>
      <c r="F17" s="189">
        <v>476</v>
      </c>
      <c r="G17" s="189">
        <v>1234</v>
      </c>
      <c r="H17" s="189">
        <v>705639</v>
      </c>
      <c r="I17" s="189">
        <v>656</v>
      </c>
      <c r="J17" s="189">
        <v>1137</v>
      </c>
      <c r="K17" s="189">
        <v>508615</v>
      </c>
      <c r="L17" s="189">
        <v>665</v>
      </c>
      <c r="M17" s="189">
        <v>7578</v>
      </c>
      <c r="N17" s="189">
        <v>596924</v>
      </c>
      <c r="O17" s="189">
        <v>496</v>
      </c>
      <c r="P17" s="189">
        <v>478</v>
      </c>
      <c r="Q17" s="189">
        <v>415658</v>
      </c>
      <c r="R17" s="189">
        <v>461</v>
      </c>
      <c r="S17" s="189">
        <v>1634</v>
      </c>
      <c r="T17" s="189">
        <v>344179</v>
      </c>
      <c r="U17" s="189">
        <v>462</v>
      </c>
      <c r="V17" s="189">
        <v>461</v>
      </c>
      <c r="W17" s="189">
        <v>581182</v>
      </c>
      <c r="X17" s="189">
        <v>629</v>
      </c>
      <c r="Y17" s="189">
        <v>687</v>
      </c>
      <c r="Z17" s="189">
        <v>438906</v>
      </c>
      <c r="AA17" s="189">
        <v>795</v>
      </c>
      <c r="AB17" s="189">
        <v>20096</v>
      </c>
      <c r="AC17" s="189">
        <v>1042706</v>
      </c>
      <c r="AD17" s="189">
        <v>806</v>
      </c>
      <c r="AE17" s="189">
        <v>6536</v>
      </c>
      <c r="AF17" s="189">
        <v>561528</v>
      </c>
      <c r="AG17" s="189">
        <v>1448</v>
      </c>
      <c r="AH17" s="189">
        <v>36866</v>
      </c>
      <c r="AI17" s="189">
        <v>1367652</v>
      </c>
      <c r="AJ17" s="189">
        <v>1275</v>
      </c>
      <c r="AK17" s="189">
        <v>5251</v>
      </c>
      <c r="AL17" s="189">
        <v>725720</v>
      </c>
      <c r="AM17" s="77"/>
      <c r="AN17" s="74"/>
      <c r="AO17" s="74"/>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72"/>
      <c r="CS17" s="172"/>
      <c r="CT17" s="172"/>
      <c r="CU17" s="172"/>
      <c r="CV17" s="172"/>
      <c r="CW17" s="172"/>
      <c r="CX17" s="172"/>
      <c r="CY17" s="172"/>
      <c r="CZ17" s="172"/>
      <c r="DA17" s="172"/>
      <c r="DB17" s="172"/>
      <c r="DC17" s="172"/>
      <c r="DD17" s="172"/>
      <c r="DE17" s="172"/>
      <c r="DF17" s="172"/>
      <c r="DG17" s="172"/>
      <c r="DH17" s="172"/>
      <c r="DI17" s="172"/>
      <c r="DJ17" s="172"/>
      <c r="DK17" s="172"/>
      <c r="DL17" s="172"/>
      <c r="DM17" s="172"/>
      <c r="DN17" s="172"/>
      <c r="DO17" s="172"/>
      <c r="DP17" s="172"/>
      <c r="DQ17" s="172"/>
      <c r="DR17" s="172"/>
      <c r="DS17" s="172"/>
      <c r="DT17" s="172"/>
      <c r="DU17" s="172"/>
      <c r="DV17" s="172"/>
      <c r="DW17" s="172"/>
      <c r="DX17" s="172"/>
      <c r="DY17" s="172"/>
      <c r="DZ17" s="172"/>
      <c r="EA17" s="172"/>
      <c r="EB17" s="172"/>
      <c r="EC17" s="172"/>
      <c r="ED17" s="172"/>
      <c r="EE17" s="172"/>
      <c r="EF17" s="172"/>
      <c r="EG17" s="172"/>
      <c r="EH17" s="172"/>
      <c r="EI17" s="172"/>
      <c r="EJ17" s="172"/>
      <c r="EK17" s="172"/>
      <c r="EL17" s="172"/>
      <c r="EM17" s="172"/>
      <c r="EN17" s="172"/>
      <c r="EO17" s="172"/>
      <c r="EP17" s="172"/>
      <c r="EQ17" s="172"/>
      <c r="ER17" s="172"/>
      <c r="ES17" s="172"/>
      <c r="ET17" s="172"/>
      <c r="EU17" s="172"/>
      <c r="EV17" s="172"/>
      <c r="EW17" s="172"/>
      <c r="EX17" s="172"/>
      <c r="EY17" s="172"/>
      <c r="EZ17" s="172"/>
      <c r="FA17" s="172"/>
      <c r="FB17" s="172"/>
      <c r="FC17" s="172"/>
      <c r="FD17" s="172"/>
      <c r="FE17" s="172"/>
      <c r="FF17" s="172"/>
      <c r="FG17" s="172"/>
      <c r="FH17" s="172"/>
      <c r="FI17" s="172"/>
      <c r="FJ17" s="172"/>
      <c r="FK17" s="172"/>
      <c r="FL17" s="172"/>
      <c r="FM17" s="172"/>
      <c r="FN17" s="172"/>
      <c r="FO17" s="172"/>
      <c r="FP17" s="172"/>
      <c r="FQ17" s="172"/>
      <c r="FR17" s="172"/>
      <c r="FS17" s="172"/>
      <c r="FT17" s="172"/>
      <c r="FU17" s="172"/>
      <c r="FV17" s="172"/>
      <c r="FW17" s="172"/>
      <c r="FX17" s="172"/>
      <c r="FY17" s="172"/>
      <c r="FZ17" s="172"/>
      <c r="GA17" s="172"/>
      <c r="GB17" s="172"/>
      <c r="GC17" s="172"/>
      <c r="GD17" s="172"/>
      <c r="GE17" s="172"/>
      <c r="GF17" s="172"/>
      <c r="GG17" s="172"/>
      <c r="GH17" s="172"/>
      <c r="GI17" s="172"/>
      <c r="GJ17" s="172"/>
      <c r="GK17" s="172"/>
      <c r="GL17" s="172"/>
      <c r="GM17" s="172"/>
      <c r="GN17" s="172"/>
      <c r="GO17" s="172"/>
      <c r="GP17" s="172"/>
      <c r="GQ17" s="172"/>
      <c r="GR17" s="172"/>
      <c r="GS17" s="172"/>
      <c r="GT17" s="172"/>
      <c r="GU17" s="172"/>
      <c r="GV17" s="172"/>
      <c r="GW17" s="172"/>
      <c r="GX17" s="172"/>
      <c r="GY17" s="172"/>
      <c r="GZ17" s="172"/>
      <c r="HA17" s="172"/>
      <c r="HB17" s="172"/>
      <c r="HC17" s="172"/>
      <c r="HD17" s="172"/>
      <c r="HE17" s="172"/>
      <c r="HF17" s="172"/>
      <c r="HG17" s="172"/>
      <c r="HH17" s="172"/>
      <c r="HI17" s="172"/>
      <c r="HJ17" s="172"/>
      <c r="HK17" s="172"/>
      <c r="HL17" s="172"/>
      <c r="HM17" s="172"/>
      <c r="HN17" s="172"/>
      <c r="HO17" s="172"/>
      <c r="HP17" s="172"/>
      <c r="HQ17" s="172"/>
      <c r="HR17" s="172"/>
      <c r="HS17" s="172"/>
      <c r="HT17" s="172"/>
      <c r="HU17" s="172"/>
      <c r="HV17" s="172"/>
      <c r="HW17" s="172"/>
      <c r="HX17" s="172"/>
      <c r="HY17" s="172"/>
      <c r="HZ17" s="172"/>
      <c r="IA17" s="172"/>
      <c r="IB17" s="172"/>
    </row>
    <row r="18" spans="2:236" ht="13.5" customHeight="1" thickBot="1">
      <c r="B18" s="102" t="s">
        <v>2</v>
      </c>
      <c r="C18" s="109">
        <v>70</v>
      </c>
      <c r="D18" s="109">
        <v>385</v>
      </c>
      <c r="E18" s="111">
        <v>31122</v>
      </c>
      <c r="F18" s="109">
        <v>41</v>
      </c>
      <c r="G18" s="109">
        <v>547</v>
      </c>
      <c r="H18" s="111">
        <v>15309</v>
      </c>
      <c r="I18" s="109">
        <v>69</v>
      </c>
      <c r="J18" s="109">
        <v>394</v>
      </c>
      <c r="K18" s="111">
        <v>23583</v>
      </c>
      <c r="L18" s="109">
        <v>100</v>
      </c>
      <c r="M18" s="109">
        <v>3230</v>
      </c>
      <c r="N18" s="111">
        <v>47553</v>
      </c>
      <c r="O18" s="109">
        <v>46</v>
      </c>
      <c r="P18" s="109">
        <v>29</v>
      </c>
      <c r="Q18" s="111">
        <v>3583</v>
      </c>
      <c r="R18" s="109">
        <v>26</v>
      </c>
      <c r="S18" s="109">
        <v>12</v>
      </c>
      <c r="T18" s="111">
        <v>1639</v>
      </c>
      <c r="U18" s="109">
        <v>29</v>
      </c>
      <c r="V18" s="109">
        <v>15</v>
      </c>
      <c r="W18" s="111">
        <v>1843</v>
      </c>
      <c r="X18" s="109">
        <v>55</v>
      </c>
      <c r="Y18" s="109">
        <v>49</v>
      </c>
      <c r="Z18" s="111">
        <v>37544</v>
      </c>
      <c r="AA18" s="109">
        <v>36</v>
      </c>
      <c r="AB18" s="109">
        <v>25</v>
      </c>
      <c r="AC18" s="111">
        <v>1951</v>
      </c>
      <c r="AD18" s="109">
        <v>119</v>
      </c>
      <c r="AE18" s="109">
        <v>1430</v>
      </c>
      <c r="AF18" s="111">
        <v>21187</v>
      </c>
      <c r="AG18" s="109">
        <v>87</v>
      </c>
      <c r="AH18" s="109">
        <v>170</v>
      </c>
      <c r="AI18" s="111">
        <v>15350</v>
      </c>
      <c r="AJ18" s="109">
        <v>103</v>
      </c>
      <c r="AK18" s="109">
        <v>3174</v>
      </c>
      <c r="AL18" s="111">
        <v>35099</v>
      </c>
      <c r="AM18" s="77"/>
      <c r="AN18" s="91"/>
      <c r="AO18" s="91"/>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row>
    <row r="19" spans="2:236" ht="13.5" customHeight="1" thickBot="1">
      <c r="B19" s="102" t="s">
        <v>3</v>
      </c>
      <c r="C19" s="109">
        <v>431</v>
      </c>
      <c r="D19" s="109">
        <v>1407</v>
      </c>
      <c r="E19" s="111">
        <v>320269</v>
      </c>
      <c r="F19" s="109">
        <v>342</v>
      </c>
      <c r="G19" s="109">
        <v>506</v>
      </c>
      <c r="H19" s="111">
        <v>670670</v>
      </c>
      <c r="I19" s="109">
        <v>461</v>
      </c>
      <c r="J19" s="109">
        <v>601</v>
      </c>
      <c r="K19" s="111">
        <v>455699</v>
      </c>
      <c r="L19" s="109">
        <v>450</v>
      </c>
      <c r="M19" s="109">
        <v>4253</v>
      </c>
      <c r="N19" s="111">
        <v>523027</v>
      </c>
      <c r="O19" s="109">
        <v>343</v>
      </c>
      <c r="P19" s="109">
        <v>352</v>
      </c>
      <c r="Q19" s="111">
        <v>343674</v>
      </c>
      <c r="R19" s="109">
        <v>332</v>
      </c>
      <c r="S19" s="109">
        <v>1164</v>
      </c>
      <c r="T19" s="111">
        <v>255167</v>
      </c>
      <c r="U19" s="109">
        <v>349</v>
      </c>
      <c r="V19" s="109">
        <v>363</v>
      </c>
      <c r="W19" s="111">
        <v>503511</v>
      </c>
      <c r="X19" s="109">
        <v>429</v>
      </c>
      <c r="Y19" s="109">
        <v>497</v>
      </c>
      <c r="Z19" s="111">
        <v>358854</v>
      </c>
      <c r="AA19" s="109">
        <v>539</v>
      </c>
      <c r="AB19" s="109">
        <v>19844</v>
      </c>
      <c r="AC19" s="111">
        <v>943560</v>
      </c>
      <c r="AD19" s="109">
        <v>563</v>
      </c>
      <c r="AE19" s="109">
        <v>4975</v>
      </c>
      <c r="AF19" s="111">
        <v>504122</v>
      </c>
      <c r="AG19" s="109">
        <v>483</v>
      </c>
      <c r="AH19" s="109">
        <v>28917</v>
      </c>
      <c r="AI19" s="111">
        <v>1117812</v>
      </c>
      <c r="AJ19" s="109">
        <v>479</v>
      </c>
      <c r="AK19" s="109">
        <v>776</v>
      </c>
      <c r="AL19" s="111">
        <v>573834</v>
      </c>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row>
    <row r="20" spans="2:236" ht="13.5" customHeight="1" thickBot="1">
      <c r="B20" s="125" t="s">
        <v>98</v>
      </c>
      <c r="C20" s="133">
        <v>79</v>
      </c>
      <c r="D20" s="133">
        <v>86</v>
      </c>
      <c r="E20" s="134">
        <v>39853</v>
      </c>
      <c r="F20" s="133">
        <v>93</v>
      </c>
      <c r="G20" s="133">
        <v>181</v>
      </c>
      <c r="H20" s="134">
        <v>19660</v>
      </c>
      <c r="I20" s="133">
        <v>126</v>
      </c>
      <c r="J20" s="133">
        <v>142</v>
      </c>
      <c r="K20" s="134">
        <v>29333</v>
      </c>
      <c r="L20" s="133">
        <v>115</v>
      </c>
      <c r="M20" s="133">
        <v>122</v>
      </c>
      <c r="N20" s="134">
        <v>26344</v>
      </c>
      <c r="O20" s="133">
        <v>107</v>
      </c>
      <c r="P20" s="133">
        <v>97</v>
      </c>
      <c r="Q20" s="134">
        <v>68401</v>
      </c>
      <c r="R20" s="133">
        <v>103</v>
      </c>
      <c r="S20" s="133">
        <v>458</v>
      </c>
      <c r="T20" s="134">
        <v>87373</v>
      </c>
      <c r="U20" s="133">
        <v>84</v>
      </c>
      <c r="V20" s="133">
        <v>83</v>
      </c>
      <c r="W20" s="134">
        <v>75828</v>
      </c>
      <c r="X20" s="133">
        <v>145</v>
      </c>
      <c r="Y20" s="133">
        <v>141</v>
      </c>
      <c r="Z20" s="134">
        <v>42508</v>
      </c>
      <c r="AA20" s="133">
        <v>220</v>
      </c>
      <c r="AB20" s="133">
        <v>227</v>
      </c>
      <c r="AC20" s="134">
        <v>97195</v>
      </c>
      <c r="AD20" s="133">
        <v>124</v>
      </c>
      <c r="AE20" s="133">
        <v>131</v>
      </c>
      <c r="AF20" s="134">
        <v>36219</v>
      </c>
      <c r="AG20" s="133">
        <v>878</v>
      </c>
      <c r="AH20" s="133">
        <v>7779</v>
      </c>
      <c r="AI20" s="134">
        <v>234490</v>
      </c>
      <c r="AJ20" s="133">
        <v>693</v>
      </c>
      <c r="AK20" s="133">
        <v>1301</v>
      </c>
      <c r="AL20" s="134">
        <v>116787</v>
      </c>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row>
    <row r="21" spans="2:224" ht="13.5" customHeight="1">
      <c r="B21" s="76"/>
      <c r="E21" s="78"/>
      <c r="F21" s="79"/>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row>
    <row r="22" spans="2:224" s="80" customFormat="1" ht="10.5">
      <c r="B22" s="186" t="s">
        <v>178</v>
      </c>
      <c r="C22" s="73"/>
      <c r="D22" s="73"/>
      <c r="E22" s="73"/>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row>
    <row r="23" spans="2:224" s="80" customFormat="1" ht="10.5">
      <c r="B23" s="186" t="s">
        <v>223</v>
      </c>
      <c r="C23" s="73"/>
      <c r="D23" s="73"/>
      <c r="E23" s="73"/>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row>
    <row r="24" spans="2:224" ht="13.5" customHeight="1">
      <c r="B24" s="81"/>
      <c r="C24" s="82"/>
      <c r="D24" s="82"/>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row>
    <row r="25" spans="2:224" ht="13.5" customHeight="1">
      <c r="B25" s="81"/>
      <c r="C25" s="82"/>
      <c r="D25" s="82"/>
      <c r="E25" s="77"/>
      <c r="F25" s="77"/>
      <c r="G25" s="77"/>
      <c r="H25" s="77"/>
      <c r="I25" s="77"/>
      <c r="J25" s="77"/>
      <c r="K25" s="77"/>
      <c r="L25" s="77"/>
      <c r="M25" s="77"/>
      <c r="N25" s="77"/>
      <c r="O25"/>
      <c r="P25"/>
      <c r="Q25"/>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row>
    <row r="26" spans="2:224" ht="13.5" customHeight="1">
      <c r="B26" s="81"/>
      <c r="C26" s="82"/>
      <c r="D26" s="82"/>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row>
    <row r="27" spans="2:224" ht="13.5" customHeight="1">
      <c r="B27" s="81"/>
      <c r="C27" s="82"/>
      <c r="D27" s="82"/>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row>
    <row r="28" spans="2:224" ht="13.5" customHeight="1">
      <c r="B28" s="81"/>
      <c r="C28" s="82"/>
      <c r="D28" s="82"/>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row>
    <row r="29" spans="2:224" ht="13.5" customHeight="1">
      <c r="B29" s="81"/>
      <c r="C29" s="82"/>
      <c r="D29" s="82"/>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row>
    <row r="30" spans="2:224" ht="13.5" customHeight="1">
      <c r="B30" s="81"/>
      <c r="C30" s="82"/>
      <c r="D30" s="82"/>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c r="GO30" s="77"/>
      <c r="GP30" s="77"/>
      <c r="GQ30" s="77"/>
      <c r="GR30" s="77"/>
      <c r="GS30" s="77"/>
      <c r="GT30" s="77"/>
      <c r="GU30" s="77"/>
      <c r="GV30" s="77"/>
      <c r="GW30" s="77"/>
      <c r="GX30" s="77"/>
      <c r="GY30" s="77"/>
      <c r="GZ30" s="77"/>
      <c r="HA30" s="77"/>
      <c r="HB30" s="77"/>
      <c r="HC30" s="77"/>
      <c r="HD30" s="77"/>
      <c r="HE30" s="77"/>
      <c r="HF30" s="77"/>
      <c r="HG30" s="77"/>
      <c r="HH30" s="77"/>
      <c r="HI30" s="77"/>
      <c r="HJ30" s="77"/>
      <c r="HK30" s="77"/>
      <c r="HL30" s="77"/>
      <c r="HM30" s="77"/>
      <c r="HN30" s="77"/>
      <c r="HO30" s="77"/>
      <c r="HP30" s="77"/>
    </row>
    <row r="31" spans="2:224" ht="13.5" customHeight="1">
      <c r="B31" s="81"/>
      <c r="C31" s="82"/>
      <c r="D31" s="82"/>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row>
    <row r="32" spans="2:224" ht="10.5">
      <c r="B32" s="81"/>
      <c r="C32" s="82"/>
      <c r="D32" s="82"/>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c r="FO32" s="77"/>
      <c r="FP32" s="77"/>
      <c r="FQ32" s="77"/>
      <c r="FR32" s="77"/>
      <c r="FS32" s="77"/>
      <c r="FT32" s="77"/>
      <c r="FU32" s="77"/>
      <c r="FV32" s="77"/>
      <c r="FW32" s="77"/>
      <c r="FX32" s="77"/>
      <c r="FY32" s="77"/>
      <c r="FZ32" s="77"/>
      <c r="GA32" s="77"/>
      <c r="GB32" s="77"/>
      <c r="GC32" s="77"/>
      <c r="GD32" s="77"/>
      <c r="GE32" s="77"/>
      <c r="GF32" s="77"/>
      <c r="GG32" s="77"/>
      <c r="GH32" s="77"/>
      <c r="GI32" s="77"/>
      <c r="GJ32" s="77"/>
      <c r="GK32" s="77"/>
      <c r="GL32" s="77"/>
      <c r="GM32" s="77"/>
      <c r="GN32" s="77"/>
      <c r="GO32" s="77"/>
      <c r="GP32" s="77"/>
      <c r="GQ32" s="77"/>
      <c r="GR32" s="77"/>
      <c r="GS32" s="77"/>
      <c r="GT32" s="77"/>
      <c r="GU32" s="77"/>
      <c r="GV32" s="77"/>
      <c r="GW32" s="77"/>
      <c r="GX32" s="77"/>
      <c r="GY32" s="77"/>
      <c r="GZ32" s="77"/>
      <c r="HA32" s="77"/>
      <c r="HB32" s="77"/>
      <c r="HC32" s="77"/>
      <c r="HD32" s="77"/>
      <c r="HE32" s="77"/>
      <c r="HF32" s="77"/>
      <c r="HG32" s="77"/>
      <c r="HH32" s="77"/>
      <c r="HI32" s="77"/>
      <c r="HJ32" s="77"/>
      <c r="HK32" s="77"/>
      <c r="HL32" s="77"/>
      <c r="HM32" s="77"/>
      <c r="HN32" s="77"/>
      <c r="HO32" s="77"/>
      <c r="HP32" s="77"/>
    </row>
    <row r="33" spans="2:224" ht="10.5">
      <c r="B33" s="81"/>
      <c r="C33" s="82"/>
      <c r="D33" s="82"/>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c r="FQ33" s="77"/>
      <c r="FR33" s="77"/>
      <c r="FS33" s="77"/>
      <c r="FT33" s="77"/>
      <c r="FU33" s="77"/>
      <c r="FV33" s="77"/>
      <c r="FW33" s="77"/>
      <c r="FX33" s="77"/>
      <c r="FY33" s="77"/>
      <c r="FZ33" s="77"/>
      <c r="GA33" s="77"/>
      <c r="GB33" s="77"/>
      <c r="GC33" s="77"/>
      <c r="GD33" s="77"/>
      <c r="GE33" s="77"/>
      <c r="GF33" s="77"/>
      <c r="GG33" s="77"/>
      <c r="GH33" s="77"/>
      <c r="GI33" s="77"/>
      <c r="GJ33" s="77"/>
      <c r="GK33" s="77"/>
      <c r="GL33" s="77"/>
      <c r="GM33" s="77"/>
      <c r="GN33" s="77"/>
      <c r="GO33" s="77"/>
      <c r="GP33" s="77"/>
      <c r="GQ33" s="77"/>
      <c r="GR33" s="77"/>
      <c r="GS33" s="77"/>
      <c r="GT33" s="77"/>
      <c r="GU33" s="77"/>
      <c r="GV33" s="77"/>
      <c r="GW33" s="77"/>
      <c r="GX33" s="77"/>
      <c r="GY33" s="77"/>
      <c r="GZ33" s="77"/>
      <c r="HA33" s="77"/>
      <c r="HB33" s="77"/>
      <c r="HC33" s="77"/>
      <c r="HD33" s="77"/>
      <c r="HE33" s="77"/>
      <c r="HF33" s="77"/>
      <c r="HG33" s="77"/>
      <c r="HH33" s="77"/>
      <c r="HI33" s="77"/>
      <c r="HJ33" s="77"/>
      <c r="HK33" s="77"/>
      <c r="HL33" s="77"/>
      <c r="HM33" s="77"/>
      <c r="HN33" s="77"/>
      <c r="HO33" s="77"/>
      <c r="HP33" s="77"/>
    </row>
    <row r="34" spans="2:224" ht="10.5">
      <c r="B34" s="81"/>
      <c r="C34" s="82"/>
      <c r="D34" s="82"/>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c r="FQ34" s="77"/>
      <c r="FR34" s="77"/>
      <c r="FS34" s="77"/>
      <c r="FT34" s="77"/>
      <c r="FU34" s="77"/>
      <c r="FV34" s="77"/>
      <c r="FW34" s="77"/>
      <c r="FX34" s="77"/>
      <c r="FY34" s="77"/>
      <c r="FZ34" s="77"/>
      <c r="GA34" s="77"/>
      <c r="GB34" s="77"/>
      <c r="GC34" s="77"/>
      <c r="GD34" s="77"/>
      <c r="GE34" s="77"/>
      <c r="GF34" s="77"/>
      <c r="GG34" s="77"/>
      <c r="GH34" s="77"/>
      <c r="GI34" s="77"/>
      <c r="GJ34" s="77"/>
      <c r="GK34" s="77"/>
      <c r="GL34" s="77"/>
      <c r="GM34" s="77"/>
      <c r="GN34" s="77"/>
      <c r="GO34" s="77"/>
      <c r="GP34" s="77"/>
      <c r="GQ34" s="77"/>
      <c r="GR34" s="77"/>
      <c r="GS34" s="77"/>
      <c r="GT34" s="77"/>
      <c r="GU34" s="77"/>
      <c r="GV34" s="77"/>
      <c r="GW34" s="77"/>
      <c r="GX34" s="77"/>
      <c r="GY34" s="77"/>
      <c r="GZ34" s="77"/>
      <c r="HA34" s="77"/>
      <c r="HB34" s="77"/>
      <c r="HC34" s="77"/>
      <c r="HD34" s="77"/>
      <c r="HE34" s="77"/>
      <c r="HF34" s="77"/>
      <c r="HG34" s="77"/>
      <c r="HH34" s="77"/>
      <c r="HI34" s="77"/>
      <c r="HJ34" s="77"/>
      <c r="HK34" s="77"/>
      <c r="HL34" s="77"/>
      <c r="HM34" s="77"/>
      <c r="HN34" s="77"/>
      <c r="HO34" s="77"/>
      <c r="HP34" s="77"/>
    </row>
    <row r="35" spans="2:224" ht="10.5">
      <c r="B35" s="81"/>
      <c r="C35" s="82"/>
      <c r="D35" s="82"/>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c r="FQ35" s="77"/>
      <c r="FR35" s="77"/>
      <c r="FS35" s="77"/>
      <c r="FT35" s="77"/>
      <c r="FU35" s="77"/>
      <c r="FV35" s="77"/>
      <c r="FW35" s="77"/>
      <c r="FX35" s="77"/>
      <c r="FY35" s="77"/>
      <c r="FZ35" s="77"/>
      <c r="GA35" s="77"/>
      <c r="GB35" s="77"/>
      <c r="GC35" s="77"/>
      <c r="GD35" s="77"/>
      <c r="GE35" s="77"/>
      <c r="GF35" s="77"/>
      <c r="GG35" s="77"/>
      <c r="GH35" s="77"/>
      <c r="GI35" s="77"/>
      <c r="GJ35" s="77"/>
      <c r="GK35" s="77"/>
      <c r="GL35" s="77"/>
      <c r="GM35" s="77"/>
      <c r="GN35" s="77"/>
      <c r="GO35" s="77"/>
      <c r="GP35" s="77"/>
      <c r="GQ35" s="77"/>
      <c r="GR35" s="77"/>
      <c r="GS35" s="77"/>
      <c r="GT35" s="77"/>
      <c r="GU35" s="77"/>
      <c r="GV35" s="77"/>
      <c r="GW35" s="77"/>
      <c r="GX35" s="77"/>
      <c r="GY35" s="77"/>
      <c r="GZ35" s="77"/>
      <c r="HA35" s="77"/>
      <c r="HB35" s="77"/>
      <c r="HC35" s="77"/>
      <c r="HD35" s="77"/>
      <c r="HE35" s="77"/>
      <c r="HF35" s="77"/>
      <c r="HG35" s="77"/>
      <c r="HH35" s="77"/>
      <c r="HI35" s="77"/>
      <c r="HJ35" s="77"/>
      <c r="HK35" s="77"/>
      <c r="HL35" s="77"/>
      <c r="HM35" s="77"/>
      <c r="HN35" s="77"/>
      <c r="HO35" s="77"/>
      <c r="HP35" s="77"/>
    </row>
    <row r="36" spans="2:224" ht="10.5">
      <c r="B36" s="81"/>
      <c r="C36" s="82"/>
      <c r="D36" s="82"/>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c r="FQ36" s="77"/>
      <c r="FR36" s="77"/>
      <c r="FS36" s="77"/>
      <c r="FT36" s="77"/>
      <c r="FU36" s="77"/>
      <c r="FV36" s="77"/>
      <c r="FW36" s="77"/>
      <c r="FX36" s="77"/>
      <c r="FY36" s="77"/>
      <c r="FZ36" s="77"/>
      <c r="GA36" s="77"/>
      <c r="GB36" s="77"/>
      <c r="GC36" s="77"/>
      <c r="GD36" s="77"/>
      <c r="GE36" s="77"/>
      <c r="GF36" s="77"/>
      <c r="GG36" s="77"/>
      <c r="GH36" s="77"/>
      <c r="GI36" s="77"/>
      <c r="GJ36" s="77"/>
      <c r="GK36" s="77"/>
      <c r="GL36" s="77"/>
      <c r="GM36" s="77"/>
      <c r="GN36" s="77"/>
      <c r="GO36" s="77"/>
      <c r="GP36" s="77"/>
      <c r="GQ36" s="77"/>
      <c r="GR36" s="77"/>
      <c r="GS36" s="77"/>
      <c r="GT36" s="77"/>
      <c r="GU36" s="77"/>
      <c r="GV36" s="77"/>
      <c r="GW36" s="77"/>
      <c r="GX36" s="77"/>
      <c r="GY36" s="77"/>
      <c r="GZ36" s="77"/>
      <c r="HA36" s="77"/>
      <c r="HB36" s="77"/>
      <c r="HC36" s="77"/>
      <c r="HD36" s="77"/>
      <c r="HE36" s="77"/>
      <c r="HF36" s="77"/>
      <c r="HG36" s="77"/>
      <c r="HH36" s="77"/>
      <c r="HI36" s="77"/>
      <c r="HJ36" s="77"/>
      <c r="HK36" s="77"/>
      <c r="HL36" s="77"/>
      <c r="HM36" s="77"/>
      <c r="HN36" s="77"/>
      <c r="HO36" s="77"/>
      <c r="HP36" s="77"/>
    </row>
    <row r="37" spans="2:224" ht="10.5">
      <c r="B37" s="81"/>
      <c r="C37" s="82"/>
      <c r="D37" s="82"/>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c r="FQ37" s="77"/>
      <c r="FR37" s="77"/>
      <c r="FS37" s="77"/>
      <c r="FT37" s="77"/>
      <c r="FU37" s="77"/>
      <c r="FV37" s="77"/>
      <c r="FW37" s="77"/>
      <c r="FX37" s="77"/>
      <c r="FY37" s="77"/>
      <c r="FZ37" s="77"/>
      <c r="GA37" s="77"/>
      <c r="GB37" s="77"/>
      <c r="GC37" s="77"/>
      <c r="GD37" s="77"/>
      <c r="GE37" s="77"/>
      <c r="GF37" s="77"/>
      <c r="GG37" s="77"/>
      <c r="GH37" s="77"/>
      <c r="GI37" s="77"/>
      <c r="GJ37" s="77"/>
      <c r="GK37" s="77"/>
      <c r="GL37" s="77"/>
      <c r="GM37" s="77"/>
      <c r="GN37" s="77"/>
      <c r="GO37" s="77"/>
      <c r="GP37" s="77"/>
      <c r="GQ37" s="77"/>
      <c r="GR37" s="77"/>
      <c r="GS37" s="77"/>
      <c r="GT37" s="77"/>
      <c r="GU37" s="77"/>
      <c r="GV37" s="77"/>
      <c r="GW37" s="77"/>
      <c r="GX37" s="77"/>
      <c r="GY37" s="77"/>
      <c r="GZ37" s="77"/>
      <c r="HA37" s="77"/>
      <c r="HB37" s="77"/>
      <c r="HC37" s="77"/>
      <c r="HD37" s="77"/>
      <c r="HE37" s="77"/>
      <c r="HF37" s="77"/>
      <c r="HG37" s="77"/>
      <c r="HH37" s="77"/>
      <c r="HI37" s="77"/>
      <c r="HJ37" s="77"/>
      <c r="HK37" s="77"/>
      <c r="HL37" s="77"/>
      <c r="HM37" s="77"/>
      <c r="HN37" s="77"/>
      <c r="HO37" s="77"/>
      <c r="HP37" s="77"/>
    </row>
    <row r="38" spans="2:222" ht="10.5">
      <c r="B38" s="83"/>
      <c r="C38" s="84"/>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c r="FC38" s="86"/>
      <c r="FD38" s="86"/>
      <c r="FE38" s="86"/>
      <c r="FF38" s="86"/>
      <c r="FG38" s="86"/>
      <c r="FH38" s="86"/>
      <c r="FI38" s="86"/>
      <c r="FJ38" s="86"/>
      <c r="FK38" s="86"/>
      <c r="FL38" s="86"/>
      <c r="FM38" s="86"/>
      <c r="FN38" s="86"/>
      <c r="FO38" s="86"/>
      <c r="FP38" s="86"/>
      <c r="FQ38" s="86"/>
      <c r="FR38" s="86"/>
      <c r="FS38" s="86"/>
      <c r="FT38" s="86"/>
      <c r="FU38" s="86"/>
      <c r="FV38" s="86"/>
      <c r="FW38" s="86"/>
      <c r="FX38" s="86"/>
      <c r="FY38" s="86"/>
      <c r="FZ38" s="86"/>
      <c r="GA38" s="86"/>
      <c r="GB38" s="86"/>
      <c r="GC38" s="86"/>
      <c r="GD38" s="86"/>
      <c r="GE38" s="86"/>
      <c r="GF38" s="86"/>
      <c r="GG38" s="86"/>
      <c r="GH38" s="86"/>
      <c r="GI38" s="86"/>
      <c r="GJ38" s="86"/>
      <c r="GK38" s="86"/>
      <c r="GL38" s="86"/>
      <c r="GM38" s="86"/>
      <c r="GN38" s="86"/>
      <c r="GO38" s="86"/>
      <c r="GP38" s="86"/>
      <c r="GQ38" s="86"/>
      <c r="GR38" s="86"/>
      <c r="GS38" s="86"/>
      <c r="GT38" s="86"/>
      <c r="GU38" s="86"/>
      <c r="GV38" s="86"/>
      <c r="GW38" s="86"/>
      <c r="GX38" s="86"/>
      <c r="GY38" s="86"/>
      <c r="GZ38" s="86"/>
      <c r="HA38" s="86"/>
      <c r="HB38" s="86"/>
      <c r="HC38" s="86"/>
      <c r="HD38" s="86"/>
      <c r="HE38" s="86"/>
      <c r="HF38" s="86"/>
      <c r="HG38" s="86"/>
      <c r="HH38" s="86"/>
      <c r="HI38" s="86"/>
      <c r="HJ38" s="86"/>
      <c r="HK38" s="86"/>
      <c r="HL38" s="86"/>
      <c r="HM38" s="86"/>
      <c r="HN38" s="86"/>
    </row>
    <row r="39" spans="2:4" ht="10.5">
      <c r="B39" s="83"/>
      <c r="C39" s="84"/>
      <c r="D39" s="85"/>
    </row>
    <row r="40" spans="2:4" ht="10.5">
      <c r="B40" s="83"/>
      <c r="C40" s="84"/>
      <c r="D40" s="85"/>
    </row>
    <row r="41" spans="2:4" ht="10.5">
      <c r="B41" s="83"/>
      <c r="C41" s="84"/>
      <c r="D41" s="85"/>
    </row>
    <row r="42" spans="2:4" ht="10.5">
      <c r="B42" s="83"/>
      <c r="C42" s="84"/>
      <c r="D42" s="85"/>
    </row>
    <row r="43" spans="2:4" ht="10.5">
      <c r="B43" s="83"/>
      <c r="C43" s="84"/>
      <c r="D43" s="85"/>
    </row>
    <row r="44" spans="2:4" ht="10.5">
      <c r="B44" s="83"/>
      <c r="C44" s="84"/>
      <c r="D44" s="85"/>
    </row>
    <row r="45" spans="2:4" ht="10.5">
      <c r="B45" s="83"/>
      <c r="C45" s="84"/>
      <c r="D45" s="85"/>
    </row>
    <row r="46" spans="2:4" ht="10.5">
      <c r="B46" s="83"/>
      <c r="C46" s="84"/>
      <c r="D46" s="85"/>
    </row>
    <row r="47" spans="2:4" ht="10.5">
      <c r="B47" s="87"/>
      <c r="C47" s="88"/>
      <c r="D47" s="89"/>
    </row>
    <row r="48" spans="2:4" ht="10.5">
      <c r="B48" s="83"/>
      <c r="C48" s="84"/>
      <c r="D48" s="84"/>
    </row>
    <row r="49" spans="2:4" ht="10.5">
      <c r="B49" s="83"/>
      <c r="C49" s="84"/>
      <c r="D49" s="84"/>
    </row>
    <row r="50" spans="2:4" ht="10.5">
      <c r="B50" s="83"/>
      <c r="C50" s="84"/>
      <c r="D50" s="84"/>
    </row>
    <row r="51" spans="2:4" ht="10.5">
      <c r="B51" s="87"/>
      <c r="C51" s="88"/>
      <c r="D51" s="88"/>
    </row>
    <row r="52" spans="2:4" ht="10.5">
      <c r="B52" s="83"/>
      <c r="C52" s="84"/>
      <c r="D52" s="84"/>
    </row>
    <row r="53" spans="2:4" ht="10.5">
      <c r="B53" s="83"/>
      <c r="C53" s="84"/>
      <c r="D53" s="84"/>
    </row>
    <row r="54" spans="2:4" ht="10.5">
      <c r="B54" s="87"/>
      <c r="C54" s="88"/>
      <c r="D54" s="88"/>
    </row>
    <row r="55" spans="2:4" ht="10.5">
      <c r="B55" s="83"/>
      <c r="C55" s="84"/>
      <c r="D55" s="84"/>
    </row>
    <row r="56" spans="2:4" ht="10.5">
      <c r="B56" s="83"/>
      <c r="C56" s="84"/>
      <c r="D56" s="84"/>
    </row>
    <row r="57" spans="2:4" ht="10.5">
      <c r="B57" s="87"/>
      <c r="C57" s="88"/>
      <c r="D57" s="88"/>
    </row>
    <row r="58" spans="2:4" ht="10.5">
      <c r="B58" s="81"/>
      <c r="C58" s="77"/>
      <c r="D58" s="77"/>
    </row>
    <row r="59" spans="2:4" ht="10.5">
      <c r="B59" s="81"/>
      <c r="C59" s="77"/>
      <c r="D59" s="77"/>
    </row>
    <row r="60" spans="2:4" ht="10.5">
      <c r="B60" s="81"/>
      <c r="C60" s="77"/>
      <c r="D60" s="77"/>
    </row>
    <row r="61" spans="2:4" ht="10.5">
      <c r="B61" s="81"/>
      <c r="C61" s="77"/>
      <c r="D61" s="77"/>
    </row>
    <row r="62" spans="2:4" ht="10.5">
      <c r="B62" s="81"/>
      <c r="C62" s="77"/>
      <c r="D62" s="77"/>
    </row>
    <row r="63" spans="2:4" ht="10.5">
      <c r="B63" s="81"/>
      <c r="C63" s="77"/>
      <c r="D63" s="77"/>
    </row>
    <row r="64" spans="2:4" ht="10.5">
      <c r="B64" s="81"/>
      <c r="C64" s="77"/>
      <c r="D64" s="77"/>
    </row>
    <row r="65" spans="2:4" ht="10.5">
      <c r="B65" s="81"/>
      <c r="C65" s="77"/>
      <c r="D65" s="77"/>
    </row>
    <row r="66" spans="2:4" ht="10.5">
      <c r="B66" s="81"/>
      <c r="C66" s="77"/>
      <c r="D66" s="77"/>
    </row>
    <row r="67" spans="2:4" ht="10.5">
      <c r="B67" s="81"/>
      <c r="C67" s="77"/>
      <c r="D67" s="77"/>
    </row>
  </sheetData>
  <sheetProtection/>
  <mergeCells count="14">
    <mergeCell ref="I15:K15"/>
    <mergeCell ref="L15:N15"/>
    <mergeCell ref="B9:J9"/>
    <mergeCell ref="B10:J10"/>
    <mergeCell ref="AG15:AI15"/>
    <mergeCell ref="F15:H15"/>
    <mergeCell ref="C15:E15"/>
    <mergeCell ref="AJ15:AL15"/>
    <mergeCell ref="O15:Q15"/>
    <mergeCell ref="R15:T15"/>
    <mergeCell ref="U15:W15"/>
    <mergeCell ref="X15:Z15"/>
    <mergeCell ref="AA15:AC15"/>
    <mergeCell ref="AD15:AF15"/>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BV47"/>
  <sheetViews>
    <sheetView showGridLines="0" zoomScalePageLayoutView="0" workbookViewId="0" topLeftCell="A1">
      <selection activeCell="A1" sqref="A1"/>
    </sheetView>
  </sheetViews>
  <sheetFormatPr defaultColWidth="23.57421875" defaultRowHeight="12.75"/>
  <cols>
    <col min="1" max="2" width="23.57421875" style="5" customWidth="1"/>
    <col min="3" max="3" width="8.28125" style="5" customWidth="1"/>
    <col min="4" max="4" width="12.28125" style="5" customWidth="1"/>
    <col min="5" max="5" width="7.8515625" style="5" bestFit="1" customWidth="1"/>
    <col min="6" max="6" width="12.28125" style="5" customWidth="1"/>
    <col min="7" max="7" width="11.00390625" style="5" bestFit="1" customWidth="1"/>
    <col min="8" max="8" width="11.8515625" style="5" customWidth="1"/>
    <col min="9" max="9" width="8.57421875" style="5" customWidth="1"/>
    <col min="10" max="10" width="14.140625" style="5" customWidth="1"/>
    <col min="11" max="11" width="9.00390625" style="5" customWidth="1"/>
    <col min="12" max="12" width="11.8515625" style="5" customWidth="1"/>
    <col min="13" max="13" width="11.57421875" style="5" customWidth="1"/>
    <col min="14" max="14" width="13.8515625" style="5" customWidth="1"/>
    <col min="15" max="15" width="6.8515625" style="5" customWidth="1"/>
    <col min="16" max="16" width="13.00390625" style="5" customWidth="1"/>
    <col min="17" max="17" width="7.8515625" style="5" bestFit="1" customWidth="1"/>
    <col min="18" max="18" width="13.421875" style="5" customWidth="1"/>
    <col min="19" max="19" width="11.00390625" style="5" bestFit="1" customWidth="1"/>
    <col min="20" max="20" width="13.28125" style="5" customWidth="1"/>
    <col min="21" max="21" width="6.8515625" style="5" customWidth="1"/>
    <col min="22" max="22" width="13.421875" style="5" customWidth="1"/>
    <col min="23" max="23" width="10.7109375" style="5" customWidth="1"/>
    <col min="24" max="24" width="14.28125" style="5" customWidth="1"/>
    <col min="25" max="25" width="9.7109375" style="5" bestFit="1" customWidth="1"/>
    <col min="26" max="26" width="14.140625" style="5" customWidth="1"/>
    <col min="27" max="27" width="6.140625" style="5" customWidth="1"/>
    <col min="28" max="28" width="13.28125" style="5" customWidth="1"/>
    <col min="29" max="29" width="6.8515625" style="5" bestFit="1" customWidth="1"/>
    <col min="30" max="30" width="14.140625" style="5" customWidth="1"/>
    <col min="31" max="31" width="9.7109375" style="5" bestFit="1" customWidth="1"/>
    <col min="32" max="32" width="14.00390625" style="5" customWidth="1"/>
    <col min="33" max="33" width="6.57421875" style="5" customWidth="1"/>
    <col min="34" max="34" width="13.00390625" style="5" customWidth="1"/>
    <col min="35" max="35" width="7.421875" style="5" customWidth="1"/>
    <col min="36" max="36" width="14.00390625" style="5" customWidth="1"/>
    <col min="37" max="37" width="10.421875" style="5" bestFit="1" customWidth="1"/>
    <col min="38" max="38" width="13.7109375" style="5" customWidth="1"/>
    <col min="39" max="39" width="6.421875" style="5" customWidth="1"/>
    <col min="40" max="40" width="13.57421875" style="5" customWidth="1"/>
    <col min="41" max="41" width="8.421875" style="5" bestFit="1" customWidth="1"/>
    <col min="42" max="42" width="13.140625" style="5" customWidth="1"/>
    <col min="43" max="43" width="11.7109375" style="5" bestFit="1" customWidth="1"/>
    <col min="44" max="44" width="13.28125" style="5" customWidth="1"/>
    <col min="45" max="45" width="7.8515625" style="5" bestFit="1" customWidth="1"/>
    <col min="46" max="46" width="13.57421875" style="5" customWidth="1"/>
    <col min="47" max="47" width="6.421875" style="5" customWidth="1"/>
    <col min="48" max="48" width="12.57421875" style="5" customWidth="1"/>
    <col min="49" max="49" width="12.57421875" style="5" bestFit="1" customWidth="1"/>
    <col min="50" max="50" width="14.28125" style="5" customWidth="1"/>
    <col min="51" max="51" width="15.00390625" style="5" customWidth="1"/>
    <col min="52" max="52" width="13.00390625" style="5" customWidth="1"/>
    <col min="53" max="53" width="16.140625" style="5" customWidth="1"/>
    <col min="54" max="54" width="10.28125" style="5" customWidth="1"/>
    <col min="55" max="55" width="12.00390625" style="5" customWidth="1"/>
    <col min="56" max="56" width="15.421875" style="5" customWidth="1"/>
    <col min="57" max="62" width="23.7109375" style="5" bestFit="1" customWidth="1"/>
    <col min="63" max="16384" width="23.57421875" style="5" customWidth="1"/>
  </cols>
  <sheetData>
    <row r="1" ht="12.75">
      <c r="A1" s="39" t="s">
        <v>293</v>
      </c>
    </row>
    <row r="2" ht="12.75"/>
    <row r="3" ht="12.75"/>
    <row r="4" ht="12.75"/>
    <row r="5" ht="12.75"/>
    <row r="6" ht="12.75"/>
    <row r="7" ht="12.75"/>
    <row r="8" ht="12.75"/>
    <row r="9" spans="2:12" s="21" customFormat="1" ht="18" customHeight="1">
      <c r="B9" s="244"/>
      <c r="C9" s="244"/>
      <c r="D9" s="244"/>
      <c r="E9" s="244"/>
      <c r="F9" s="244"/>
      <c r="G9" s="244"/>
      <c r="H9" s="244"/>
      <c r="I9" s="244"/>
      <c r="J9" s="244"/>
      <c r="L9" s="96"/>
    </row>
    <row r="10" spans="2:10" ht="12.75">
      <c r="B10" s="248"/>
      <c r="C10" s="248"/>
      <c r="D10" s="248"/>
      <c r="E10" s="248"/>
      <c r="F10" s="248"/>
      <c r="G10" s="248"/>
      <c r="H10" s="248"/>
      <c r="I10" s="248"/>
      <c r="J10" s="248"/>
    </row>
    <row r="11" ht="12.75"/>
    <row r="12" spans="2:55" ht="12.75">
      <c r="B12" s="1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row>
    <row r="13" spans="2:50" ht="12.75">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6"/>
      <c r="AT13" s="246"/>
      <c r="AU13" s="246"/>
      <c r="AV13" s="246"/>
      <c r="AW13" s="246"/>
      <c r="AX13" s="246"/>
    </row>
    <row r="14" spans="1:2" ht="12.75">
      <c r="A14"/>
      <c r="B14"/>
    </row>
    <row r="15" spans="1:74" ht="32.25" customHeight="1" thickBot="1">
      <c r="A15"/>
      <c r="B15"/>
      <c r="C15" s="264">
        <v>2021</v>
      </c>
      <c r="D15" s="261"/>
      <c r="E15" s="261"/>
      <c r="F15" s="261"/>
      <c r="G15" s="261"/>
      <c r="H15" s="261"/>
      <c r="I15" s="264">
        <v>2020</v>
      </c>
      <c r="J15" s="261"/>
      <c r="K15" s="261"/>
      <c r="L15" s="261"/>
      <c r="M15" s="261"/>
      <c r="N15" s="261"/>
      <c r="O15" s="264">
        <v>2019</v>
      </c>
      <c r="P15" s="261"/>
      <c r="Q15" s="261"/>
      <c r="R15" s="261"/>
      <c r="S15" s="261"/>
      <c r="T15" s="261"/>
      <c r="U15" s="264">
        <v>2018</v>
      </c>
      <c r="V15" s="261"/>
      <c r="W15" s="261"/>
      <c r="X15" s="261"/>
      <c r="Y15" s="261"/>
      <c r="Z15" s="261"/>
      <c r="AA15" s="260">
        <v>2017</v>
      </c>
      <c r="AB15" s="261"/>
      <c r="AC15" s="261"/>
      <c r="AD15" s="261"/>
      <c r="AE15" s="261"/>
      <c r="AF15" s="261"/>
      <c r="AG15" s="260">
        <v>2016</v>
      </c>
      <c r="AH15" s="261"/>
      <c r="AI15" s="261"/>
      <c r="AJ15" s="261"/>
      <c r="AK15" s="261"/>
      <c r="AL15" s="261"/>
      <c r="AM15" s="260">
        <v>2015</v>
      </c>
      <c r="AN15" s="261"/>
      <c r="AO15" s="261"/>
      <c r="AP15" s="261"/>
      <c r="AQ15" s="261"/>
      <c r="AR15" s="261"/>
      <c r="AS15" s="260">
        <v>2014</v>
      </c>
      <c r="AT15" s="261"/>
      <c r="AU15" s="261"/>
      <c r="AV15" s="261"/>
      <c r="AW15" s="261"/>
      <c r="AX15" s="261"/>
      <c r="AY15" s="260">
        <v>2013</v>
      </c>
      <c r="AZ15" s="261"/>
      <c r="BA15" s="261"/>
      <c r="BB15" s="261"/>
      <c r="BC15" s="261"/>
      <c r="BD15" s="261"/>
      <c r="BE15" s="260">
        <v>2012</v>
      </c>
      <c r="BF15" s="261"/>
      <c r="BG15" s="261"/>
      <c r="BH15" s="261"/>
      <c r="BI15" s="261"/>
      <c r="BJ15" s="261"/>
      <c r="BK15" s="260">
        <v>2011</v>
      </c>
      <c r="BL15" s="261"/>
      <c r="BM15" s="261"/>
      <c r="BN15" s="261"/>
      <c r="BO15" s="261"/>
      <c r="BP15" s="261"/>
      <c r="BQ15" s="260">
        <v>2010</v>
      </c>
      <c r="BR15" s="261"/>
      <c r="BS15" s="261"/>
      <c r="BT15" s="261"/>
      <c r="BU15" s="261"/>
      <c r="BV15" s="261"/>
    </row>
    <row r="16" spans="1:74" ht="42" customHeight="1" thickBot="1">
      <c r="A16"/>
      <c r="B16"/>
      <c r="C16" s="271" t="s">
        <v>222</v>
      </c>
      <c r="D16" s="270"/>
      <c r="E16" s="268" t="s">
        <v>19</v>
      </c>
      <c r="F16" s="270"/>
      <c r="G16" s="274" t="s">
        <v>18</v>
      </c>
      <c r="H16" s="275"/>
      <c r="I16" s="271" t="s">
        <v>222</v>
      </c>
      <c r="J16" s="270"/>
      <c r="K16" s="268" t="s">
        <v>19</v>
      </c>
      <c r="L16" s="270"/>
      <c r="M16" s="274" t="s">
        <v>18</v>
      </c>
      <c r="N16" s="275"/>
      <c r="O16" s="271" t="s">
        <v>222</v>
      </c>
      <c r="P16" s="270"/>
      <c r="Q16" s="268" t="s">
        <v>19</v>
      </c>
      <c r="R16" s="270"/>
      <c r="S16" s="274" t="s">
        <v>18</v>
      </c>
      <c r="T16" s="275"/>
      <c r="U16" s="271" t="s">
        <v>222</v>
      </c>
      <c r="V16" s="270"/>
      <c r="W16" s="268" t="s">
        <v>19</v>
      </c>
      <c r="X16" s="270"/>
      <c r="Y16" s="274" t="s">
        <v>18</v>
      </c>
      <c r="Z16" s="275"/>
      <c r="AA16" s="271" t="s">
        <v>27</v>
      </c>
      <c r="AB16" s="270"/>
      <c r="AC16" s="268" t="s">
        <v>19</v>
      </c>
      <c r="AD16" s="270"/>
      <c r="AE16" s="274" t="s">
        <v>18</v>
      </c>
      <c r="AF16" s="275"/>
      <c r="AG16" s="271" t="s">
        <v>27</v>
      </c>
      <c r="AH16" s="270"/>
      <c r="AI16" s="268" t="s">
        <v>19</v>
      </c>
      <c r="AJ16" s="270"/>
      <c r="AK16" s="274" t="s">
        <v>18</v>
      </c>
      <c r="AL16" s="275"/>
      <c r="AM16" s="271" t="s">
        <v>27</v>
      </c>
      <c r="AN16" s="270"/>
      <c r="AO16" s="268" t="s">
        <v>19</v>
      </c>
      <c r="AP16" s="270"/>
      <c r="AQ16" s="274" t="s">
        <v>18</v>
      </c>
      <c r="AR16" s="275"/>
      <c r="AS16" s="271" t="s">
        <v>27</v>
      </c>
      <c r="AT16" s="270"/>
      <c r="AU16" s="268" t="s">
        <v>19</v>
      </c>
      <c r="AV16" s="270"/>
      <c r="AW16" s="274" t="s">
        <v>18</v>
      </c>
      <c r="AX16" s="275"/>
      <c r="AY16" s="271" t="s">
        <v>27</v>
      </c>
      <c r="AZ16" s="270"/>
      <c r="BA16" s="268" t="s">
        <v>19</v>
      </c>
      <c r="BB16" s="270"/>
      <c r="BC16" s="274" t="s">
        <v>18</v>
      </c>
      <c r="BD16" s="275"/>
      <c r="BE16" s="271" t="s">
        <v>27</v>
      </c>
      <c r="BF16" s="270"/>
      <c r="BG16" s="268" t="s">
        <v>19</v>
      </c>
      <c r="BH16" s="270"/>
      <c r="BI16" s="274" t="s">
        <v>18</v>
      </c>
      <c r="BJ16" s="275"/>
      <c r="BK16" s="271" t="s">
        <v>27</v>
      </c>
      <c r="BL16" s="270"/>
      <c r="BM16" s="268" t="s">
        <v>19</v>
      </c>
      <c r="BN16" s="270"/>
      <c r="BO16" s="274" t="s">
        <v>18</v>
      </c>
      <c r="BP16" s="275"/>
      <c r="BQ16" s="271" t="s">
        <v>27</v>
      </c>
      <c r="BR16" s="270"/>
      <c r="BS16" s="268" t="s">
        <v>19</v>
      </c>
      <c r="BT16" s="270"/>
      <c r="BU16" s="274" t="s">
        <v>18</v>
      </c>
      <c r="BV16" s="275"/>
    </row>
    <row r="17" spans="1:74" s="94" customFormat="1" ht="33.75" customHeight="1" thickBot="1">
      <c r="A17"/>
      <c r="B17"/>
      <c r="C17" s="119" t="s">
        <v>1</v>
      </c>
      <c r="D17" s="108" t="s">
        <v>2</v>
      </c>
      <c r="E17" s="108" t="s">
        <v>1</v>
      </c>
      <c r="F17" s="108" t="s">
        <v>2</v>
      </c>
      <c r="G17" s="108" t="s">
        <v>1</v>
      </c>
      <c r="H17" s="137" t="s">
        <v>2</v>
      </c>
      <c r="I17" s="119" t="s">
        <v>1</v>
      </c>
      <c r="J17" s="108" t="s">
        <v>2</v>
      </c>
      <c r="K17" s="108" t="s">
        <v>1</v>
      </c>
      <c r="L17" s="108" t="s">
        <v>2</v>
      </c>
      <c r="M17" s="108" t="s">
        <v>1</v>
      </c>
      <c r="N17" s="137" t="s">
        <v>2</v>
      </c>
      <c r="O17" s="119" t="s">
        <v>1</v>
      </c>
      <c r="P17" s="108" t="s">
        <v>2</v>
      </c>
      <c r="Q17" s="108" t="s">
        <v>1</v>
      </c>
      <c r="R17" s="108" t="s">
        <v>2</v>
      </c>
      <c r="S17" s="108" t="s">
        <v>1</v>
      </c>
      <c r="T17" s="137" t="s">
        <v>2</v>
      </c>
      <c r="U17" s="119" t="s">
        <v>1</v>
      </c>
      <c r="V17" s="108" t="s">
        <v>2</v>
      </c>
      <c r="W17" s="108" t="s">
        <v>1</v>
      </c>
      <c r="X17" s="108" t="s">
        <v>2</v>
      </c>
      <c r="Y17" s="108" t="s">
        <v>1</v>
      </c>
      <c r="Z17" s="137" t="s">
        <v>2</v>
      </c>
      <c r="AA17" s="119" t="s">
        <v>1</v>
      </c>
      <c r="AB17" s="108" t="s">
        <v>2</v>
      </c>
      <c r="AC17" s="108" t="s">
        <v>1</v>
      </c>
      <c r="AD17" s="108" t="s">
        <v>2</v>
      </c>
      <c r="AE17" s="108" t="s">
        <v>1</v>
      </c>
      <c r="AF17" s="137" t="s">
        <v>2</v>
      </c>
      <c r="AG17" s="119" t="s">
        <v>1</v>
      </c>
      <c r="AH17" s="108" t="s">
        <v>2</v>
      </c>
      <c r="AI17" s="108" t="s">
        <v>1</v>
      </c>
      <c r="AJ17" s="108" t="s">
        <v>2</v>
      </c>
      <c r="AK17" s="108" t="s">
        <v>1</v>
      </c>
      <c r="AL17" s="137" t="s">
        <v>2</v>
      </c>
      <c r="AM17" s="119" t="s">
        <v>1</v>
      </c>
      <c r="AN17" s="108" t="s">
        <v>2</v>
      </c>
      <c r="AO17" s="108" t="s">
        <v>1</v>
      </c>
      <c r="AP17" s="108" t="s">
        <v>2</v>
      </c>
      <c r="AQ17" s="108" t="s">
        <v>1</v>
      </c>
      <c r="AR17" s="137" t="s">
        <v>2</v>
      </c>
      <c r="AS17" s="119" t="s">
        <v>1</v>
      </c>
      <c r="AT17" s="108" t="s">
        <v>2</v>
      </c>
      <c r="AU17" s="108" t="s">
        <v>1</v>
      </c>
      <c r="AV17" s="108" t="s">
        <v>2</v>
      </c>
      <c r="AW17" s="108" t="s">
        <v>1</v>
      </c>
      <c r="AX17" s="137" t="s">
        <v>2</v>
      </c>
      <c r="AY17" s="119" t="s">
        <v>1</v>
      </c>
      <c r="AZ17" s="108" t="s">
        <v>2</v>
      </c>
      <c r="BA17" s="108" t="s">
        <v>1</v>
      </c>
      <c r="BB17" s="108" t="s">
        <v>2</v>
      </c>
      <c r="BC17" s="108" t="s">
        <v>1</v>
      </c>
      <c r="BD17" s="137" t="s">
        <v>2</v>
      </c>
      <c r="BE17" s="119" t="s">
        <v>1</v>
      </c>
      <c r="BF17" s="108" t="s">
        <v>2</v>
      </c>
      <c r="BG17" s="108" t="s">
        <v>1</v>
      </c>
      <c r="BH17" s="108" t="s">
        <v>2</v>
      </c>
      <c r="BI17" s="108" t="s">
        <v>1</v>
      </c>
      <c r="BJ17" s="137" t="s">
        <v>2</v>
      </c>
      <c r="BK17" s="119" t="s">
        <v>1</v>
      </c>
      <c r="BL17" s="108" t="s">
        <v>2</v>
      </c>
      <c r="BM17" s="108" t="s">
        <v>1</v>
      </c>
      <c r="BN17" s="108" t="s">
        <v>2</v>
      </c>
      <c r="BO17" s="108" t="s">
        <v>1</v>
      </c>
      <c r="BP17" s="137" t="s">
        <v>2</v>
      </c>
      <c r="BQ17" s="119" t="s">
        <v>1</v>
      </c>
      <c r="BR17" s="108" t="s">
        <v>2</v>
      </c>
      <c r="BS17" s="108" t="s">
        <v>1</v>
      </c>
      <c r="BT17" s="108" t="s">
        <v>2</v>
      </c>
      <c r="BU17" s="108" t="s">
        <v>1</v>
      </c>
      <c r="BV17" s="137" t="s">
        <v>2</v>
      </c>
    </row>
    <row r="18" spans="2:74" ht="27.75" customHeight="1" thickBot="1">
      <c r="B18" s="150" t="s">
        <v>1</v>
      </c>
      <c r="C18" s="189">
        <v>580</v>
      </c>
      <c r="D18" s="189">
        <v>41</v>
      </c>
      <c r="E18" s="189">
        <v>1878</v>
      </c>
      <c r="F18" s="189">
        <v>385</v>
      </c>
      <c r="G18" s="189">
        <v>391244</v>
      </c>
      <c r="H18" s="191">
        <v>31122</v>
      </c>
      <c r="I18" s="189">
        <v>476</v>
      </c>
      <c r="J18" s="189">
        <v>41</v>
      </c>
      <c r="K18" s="189">
        <v>1234</v>
      </c>
      <c r="L18" s="189">
        <v>547</v>
      </c>
      <c r="M18" s="189">
        <v>705639</v>
      </c>
      <c r="N18" s="191">
        <v>15309</v>
      </c>
      <c r="O18" s="189">
        <v>656</v>
      </c>
      <c r="P18" s="189">
        <v>79</v>
      </c>
      <c r="Q18" s="189">
        <v>1137</v>
      </c>
      <c r="R18" s="189">
        <v>394</v>
      </c>
      <c r="S18" s="189">
        <v>508615</v>
      </c>
      <c r="T18" s="191">
        <v>23683</v>
      </c>
      <c r="U18" s="189">
        <v>665</v>
      </c>
      <c r="V18" s="189">
        <v>104</v>
      </c>
      <c r="W18" s="189">
        <v>7519</v>
      </c>
      <c r="X18" s="189">
        <v>3222</v>
      </c>
      <c r="Y18" s="189">
        <v>596924</v>
      </c>
      <c r="Z18" s="191">
        <v>47645</v>
      </c>
      <c r="AA18" s="189">
        <f aca="true" t="shared" si="0" ref="AA18:BV18">SUM(AA19:AA37)</f>
        <v>496</v>
      </c>
      <c r="AB18" s="189">
        <f t="shared" si="0"/>
        <v>47</v>
      </c>
      <c r="AC18" s="189">
        <f t="shared" si="0"/>
        <v>475</v>
      </c>
      <c r="AD18" s="189">
        <f t="shared" si="0"/>
        <v>30</v>
      </c>
      <c r="AE18" s="189">
        <f t="shared" si="0"/>
        <v>415655</v>
      </c>
      <c r="AF18" s="189">
        <f t="shared" si="0"/>
        <v>3587</v>
      </c>
      <c r="AG18" s="190">
        <f t="shared" si="0"/>
        <v>461</v>
      </c>
      <c r="AH18" s="189">
        <f t="shared" si="0"/>
        <v>26</v>
      </c>
      <c r="AI18" s="189">
        <f t="shared" si="0"/>
        <v>1634</v>
      </c>
      <c r="AJ18" s="189">
        <f t="shared" si="0"/>
        <v>12</v>
      </c>
      <c r="AK18" s="189">
        <f t="shared" si="0"/>
        <v>344179</v>
      </c>
      <c r="AL18" s="189">
        <f t="shared" si="0"/>
        <v>1639</v>
      </c>
      <c r="AM18" s="190">
        <f t="shared" si="0"/>
        <v>462</v>
      </c>
      <c r="AN18" s="189">
        <f t="shared" si="0"/>
        <v>29</v>
      </c>
      <c r="AO18" s="189">
        <f t="shared" si="0"/>
        <v>461</v>
      </c>
      <c r="AP18" s="189">
        <f t="shared" si="0"/>
        <v>15</v>
      </c>
      <c r="AQ18" s="189">
        <f t="shared" si="0"/>
        <v>581182</v>
      </c>
      <c r="AR18" s="189">
        <f t="shared" si="0"/>
        <v>1843</v>
      </c>
      <c r="AS18" s="190">
        <f t="shared" si="0"/>
        <v>629</v>
      </c>
      <c r="AT18" s="189">
        <f t="shared" si="0"/>
        <v>36</v>
      </c>
      <c r="AU18" s="189">
        <f t="shared" si="0"/>
        <v>687</v>
      </c>
      <c r="AV18" s="189">
        <f t="shared" si="0"/>
        <v>49</v>
      </c>
      <c r="AW18" s="189">
        <f t="shared" si="0"/>
        <v>438906</v>
      </c>
      <c r="AX18" s="189">
        <f t="shared" si="0"/>
        <v>1951</v>
      </c>
      <c r="AY18" s="190">
        <f t="shared" si="0"/>
        <v>795</v>
      </c>
      <c r="AZ18" s="189">
        <f t="shared" si="0"/>
        <v>36</v>
      </c>
      <c r="BA18" s="189">
        <f t="shared" si="0"/>
        <v>20096</v>
      </c>
      <c r="BB18" s="189">
        <f t="shared" si="0"/>
        <v>25</v>
      </c>
      <c r="BC18" s="189">
        <f t="shared" si="0"/>
        <v>1042706</v>
      </c>
      <c r="BD18" s="191">
        <f t="shared" si="0"/>
        <v>1951</v>
      </c>
      <c r="BE18" s="189">
        <f t="shared" si="0"/>
        <v>806</v>
      </c>
      <c r="BF18" s="189">
        <f t="shared" si="0"/>
        <v>119</v>
      </c>
      <c r="BG18" s="189">
        <f t="shared" si="0"/>
        <v>6536</v>
      </c>
      <c r="BH18" s="189">
        <f t="shared" si="0"/>
        <v>1430</v>
      </c>
      <c r="BI18" s="189">
        <f t="shared" si="0"/>
        <v>561528</v>
      </c>
      <c r="BJ18" s="189">
        <f t="shared" si="0"/>
        <v>21187</v>
      </c>
      <c r="BK18" s="190">
        <f t="shared" si="0"/>
        <v>1448</v>
      </c>
      <c r="BL18" s="189">
        <f t="shared" si="0"/>
        <v>87</v>
      </c>
      <c r="BM18" s="189">
        <f t="shared" si="0"/>
        <v>36866</v>
      </c>
      <c r="BN18" s="189">
        <f t="shared" si="0"/>
        <v>170</v>
      </c>
      <c r="BO18" s="189">
        <f t="shared" si="0"/>
        <v>1367652</v>
      </c>
      <c r="BP18" s="189">
        <f t="shared" si="0"/>
        <v>15350</v>
      </c>
      <c r="BQ18" s="190">
        <f t="shared" si="0"/>
        <v>1275</v>
      </c>
      <c r="BR18" s="189">
        <f t="shared" si="0"/>
        <v>103</v>
      </c>
      <c r="BS18" s="189">
        <f t="shared" si="0"/>
        <v>5251</v>
      </c>
      <c r="BT18" s="189">
        <f t="shared" si="0"/>
        <v>3174</v>
      </c>
      <c r="BU18" s="189">
        <f t="shared" si="0"/>
        <v>725720</v>
      </c>
      <c r="BV18" s="194">
        <f t="shared" si="0"/>
        <v>35099</v>
      </c>
    </row>
    <row r="19" spans="2:74" ht="13.5" thickBot="1">
      <c r="B19" s="138" t="s">
        <v>20</v>
      </c>
      <c r="C19" s="109" t="s">
        <v>28</v>
      </c>
      <c r="D19" s="109" t="s">
        <v>28</v>
      </c>
      <c r="E19" s="109" t="s">
        <v>28</v>
      </c>
      <c r="F19" s="109" t="s">
        <v>28</v>
      </c>
      <c r="G19" s="109" t="s">
        <v>28</v>
      </c>
      <c r="H19" s="111" t="s">
        <v>28</v>
      </c>
      <c r="I19" s="109" t="s">
        <v>28</v>
      </c>
      <c r="J19" s="109" t="s">
        <v>28</v>
      </c>
      <c r="K19" s="109" t="s">
        <v>28</v>
      </c>
      <c r="L19" s="109" t="s">
        <v>28</v>
      </c>
      <c r="M19" s="109" t="s">
        <v>28</v>
      </c>
      <c r="N19" s="111" t="s">
        <v>28</v>
      </c>
      <c r="O19" s="109" t="s">
        <v>28</v>
      </c>
      <c r="P19" s="109" t="s">
        <v>28</v>
      </c>
      <c r="Q19" s="109" t="s">
        <v>28</v>
      </c>
      <c r="R19" s="109" t="s">
        <v>28</v>
      </c>
      <c r="S19" s="109" t="s">
        <v>28</v>
      </c>
      <c r="T19" s="111" t="s">
        <v>28</v>
      </c>
      <c r="U19" s="109" t="s">
        <v>28</v>
      </c>
      <c r="V19" s="109" t="s">
        <v>28</v>
      </c>
      <c r="W19" s="109" t="s">
        <v>28</v>
      </c>
      <c r="X19" s="109" t="s">
        <v>28</v>
      </c>
      <c r="Y19" s="109" t="s">
        <v>28</v>
      </c>
      <c r="Z19" s="111" t="s">
        <v>28</v>
      </c>
      <c r="AA19" s="109" t="s">
        <v>28</v>
      </c>
      <c r="AB19" s="109" t="s">
        <v>28</v>
      </c>
      <c r="AC19" s="109" t="s">
        <v>28</v>
      </c>
      <c r="AD19" s="109" t="s">
        <v>28</v>
      </c>
      <c r="AE19" s="109" t="s">
        <v>28</v>
      </c>
      <c r="AF19" s="111" t="s">
        <v>28</v>
      </c>
      <c r="AG19" s="109" t="s">
        <v>28</v>
      </c>
      <c r="AH19" s="109" t="s">
        <v>28</v>
      </c>
      <c r="AI19" s="109" t="s">
        <v>28</v>
      </c>
      <c r="AJ19" s="109" t="s">
        <v>28</v>
      </c>
      <c r="AK19" s="109" t="s">
        <v>28</v>
      </c>
      <c r="AL19" s="111" t="s">
        <v>28</v>
      </c>
      <c r="AM19" s="109" t="s">
        <v>28</v>
      </c>
      <c r="AN19" s="109" t="s">
        <v>28</v>
      </c>
      <c r="AO19" s="109" t="s">
        <v>28</v>
      </c>
      <c r="AP19" s="109" t="s">
        <v>28</v>
      </c>
      <c r="AQ19" s="109" t="s">
        <v>28</v>
      </c>
      <c r="AR19" s="111" t="s">
        <v>28</v>
      </c>
      <c r="AS19" s="109" t="s">
        <v>28</v>
      </c>
      <c r="AT19" s="109" t="s">
        <v>28</v>
      </c>
      <c r="AU19" s="109" t="s">
        <v>28</v>
      </c>
      <c r="AV19" s="109" t="s">
        <v>28</v>
      </c>
      <c r="AW19" s="109" t="s">
        <v>28</v>
      </c>
      <c r="AX19" s="111" t="s">
        <v>28</v>
      </c>
      <c r="AY19" s="109" t="s">
        <v>28</v>
      </c>
      <c r="AZ19" s="109" t="s">
        <v>28</v>
      </c>
      <c r="BA19" s="109" t="s">
        <v>28</v>
      </c>
      <c r="BB19" s="109" t="s">
        <v>28</v>
      </c>
      <c r="BC19" s="109" t="s">
        <v>28</v>
      </c>
      <c r="BD19" s="111" t="s">
        <v>28</v>
      </c>
      <c r="BE19" s="109">
        <v>0</v>
      </c>
      <c r="BF19" s="109" t="s">
        <v>28</v>
      </c>
      <c r="BG19" s="109">
        <v>0</v>
      </c>
      <c r="BH19" s="109" t="s">
        <v>28</v>
      </c>
      <c r="BI19" s="109">
        <v>0</v>
      </c>
      <c r="BJ19" s="111" t="s">
        <v>28</v>
      </c>
      <c r="BK19" s="109"/>
      <c r="BL19" s="109" t="s">
        <v>28</v>
      </c>
      <c r="BM19" s="109" t="s">
        <v>28</v>
      </c>
      <c r="BN19" s="109" t="s">
        <v>28</v>
      </c>
      <c r="BO19" s="109" t="s">
        <v>28</v>
      </c>
      <c r="BP19" s="111" t="s">
        <v>28</v>
      </c>
      <c r="BQ19" s="109" t="s">
        <v>28</v>
      </c>
      <c r="BR19" s="109" t="s">
        <v>28</v>
      </c>
      <c r="BS19" s="109" t="s">
        <v>28</v>
      </c>
      <c r="BT19" s="109" t="s">
        <v>28</v>
      </c>
      <c r="BU19" s="109" t="s">
        <v>28</v>
      </c>
      <c r="BV19" s="111" t="s">
        <v>28</v>
      </c>
    </row>
    <row r="20" spans="2:74" ht="13.5" thickBot="1">
      <c r="B20" s="138" t="s">
        <v>7</v>
      </c>
      <c r="C20" s="109" t="s">
        <v>28</v>
      </c>
      <c r="D20" s="109" t="s">
        <v>28</v>
      </c>
      <c r="E20" s="109" t="s">
        <v>28</v>
      </c>
      <c r="F20" s="109" t="s">
        <v>28</v>
      </c>
      <c r="G20" s="109" t="s">
        <v>28</v>
      </c>
      <c r="H20" s="111" t="s">
        <v>28</v>
      </c>
      <c r="I20" s="109" t="s">
        <v>28</v>
      </c>
      <c r="J20" s="109" t="s">
        <v>28</v>
      </c>
      <c r="K20" s="109" t="s">
        <v>28</v>
      </c>
      <c r="L20" s="109" t="s">
        <v>28</v>
      </c>
      <c r="M20" s="109" t="s">
        <v>28</v>
      </c>
      <c r="N20" s="111" t="s">
        <v>28</v>
      </c>
      <c r="O20" s="109" t="s">
        <v>28</v>
      </c>
      <c r="P20" s="109" t="s">
        <v>28</v>
      </c>
      <c r="Q20" s="109" t="s">
        <v>28</v>
      </c>
      <c r="R20" s="109" t="s">
        <v>28</v>
      </c>
      <c r="S20" s="109" t="s">
        <v>28</v>
      </c>
      <c r="T20" s="111" t="s">
        <v>28</v>
      </c>
      <c r="U20" s="109" t="s">
        <v>28</v>
      </c>
      <c r="V20" s="109" t="s">
        <v>28</v>
      </c>
      <c r="W20" s="109" t="s">
        <v>28</v>
      </c>
      <c r="X20" s="109" t="s">
        <v>28</v>
      </c>
      <c r="Y20" s="109" t="s">
        <v>28</v>
      </c>
      <c r="Z20" s="111" t="s">
        <v>28</v>
      </c>
      <c r="AA20" s="109">
        <v>1</v>
      </c>
      <c r="AB20" s="109" t="s">
        <v>28</v>
      </c>
      <c r="AC20" s="109">
        <v>1</v>
      </c>
      <c r="AD20" s="109" t="s">
        <v>28</v>
      </c>
      <c r="AE20" s="109">
        <v>15</v>
      </c>
      <c r="AF20" s="111" t="s">
        <v>28</v>
      </c>
      <c r="AG20" s="109">
        <v>2</v>
      </c>
      <c r="AH20" s="109" t="s">
        <v>28</v>
      </c>
      <c r="AI20" s="109">
        <v>2</v>
      </c>
      <c r="AJ20" s="109" t="s">
        <v>28</v>
      </c>
      <c r="AK20" s="109">
        <v>323</v>
      </c>
      <c r="AL20" s="111" t="s">
        <v>28</v>
      </c>
      <c r="AM20" s="109">
        <v>3</v>
      </c>
      <c r="AN20" s="109">
        <v>1</v>
      </c>
      <c r="AO20" s="109">
        <v>11</v>
      </c>
      <c r="AP20" s="109">
        <v>1</v>
      </c>
      <c r="AQ20" s="109">
        <v>93</v>
      </c>
      <c r="AR20" s="111">
        <v>83</v>
      </c>
      <c r="AS20" s="109">
        <v>3</v>
      </c>
      <c r="AT20" s="109" t="s">
        <v>28</v>
      </c>
      <c r="AU20" s="109">
        <v>3</v>
      </c>
      <c r="AV20" s="109" t="s">
        <v>28</v>
      </c>
      <c r="AW20" s="109">
        <v>584</v>
      </c>
      <c r="AX20" s="111" t="s">
        <v>28</v>
      </c>
      <c r="AY20" s="109">
        <v>1</v>
      </c>
      <c r="AZ20" s="109" t="s">
        <v>28</v>
      </c>
      <c r="BA20" s="109">
        <v>2</v>
      </c>
      <c r="BB20" s="109" t="s">
        <v>28</v>
      </c>
      <c r="BC20" s="109">
        <v>309</v>
      </c>
      <c r="BD20" s="111" t="s">
        <v>28</v>
      </c>
      <c r="BE20" s="109">
        <v>2</v>
      </c>
      <c r="BF20" s="109" t="s">
        <v>28</v>
      </c>
      <c r="BG20" s="109">
        <v>2</v>
      </c>
      <c r="BH20" s="109" t="s">
        <v>28</v>
      </c>
      <c r="BI20" s="109">
        <v>8209</v>
      </c>
      <c r="BJ20" s="111" t="s">
        <v>28</v>
      </c>
      <c r="BK20" s="109">
        <v>1</v>
      </c>
      <c r="BL20" s="109" t="s">
        <v>28</v>
      </c>
      <c r="BM20" s="109">
        <v>1</v>
      </c>
      <c r="BN20" s="109" t="s">
        <v>28</v>
      </c>
      <c r="BO20" s="109">
        <v>174</v>
      </c>
      <c r="BP20" s="111" t="s">
        <v>28</v>
      </c>
      <c r="BQ20" s="109">
        <v>2</v>
      </c>
      <c r="BR20" s="109" t="s">
        <v>28</v>
      </c>
      <c r="BS20" s="109">
        <v>2</v>
      </c>
      <c r="BT20" s="109" t="s">
        <v>28</v>
      </c>
      <c r="BU20" s="109">
        <v>7530</v>
      </c>
      <c r="BV20" s="111" t="s">
        <v>28</v>
      </c>
    </row>
    <row r="21" spans="2:74" ht="13.5" thickBot="1">
      <c r="B21" s="138" t="s">
        <v>21</v>
      </c>
      <c r="C21" s="109" t="s">
        <v>28</v>
      </c>
      <c r="D21" s="109" t="s">
        <v>28</v>
      </c>
      <c r="E21" s="109" t="s">
        <v>28</v>
      </c>
      <c r="F21" s="109" t="s">
        <v>28</v>
      </c>
      <c r="G21" s="109" t="s">
        <v>28</v>
      </c>
      <c r="H21" s="111" t="s">
        <v>28</v>
      </c>
      <c r="I21" s="109" t="s">
        <v>28</v>
      </c>
      <c r="J21" s="109" t="s">
        <v>28</v>
      </c>
      <c r="K21" s="109" t="s">
        <v>28</v>
      </c>
      <c r="L21" s="109" t="s">
        <v>28</v>
      </c>
      <c r="M21" s="109" t="s">
        <v>28</v>
      </c>
      <c r="N21" s="111" t="s">
        <v>28</v>
      </c>
      <c r="O21" s="109" t="s">
        <v>28</v>
      </c>
      <c r="P21" s="109" t="s">
        <v>28</v>
      </c>
      <c r="Q21" s="109" t="s">
        <v>28</v>
      </c>
      <c r="R21" s="109" t="s">
        <v>28</v>
      </c>
      <c r="S21" s="109" t="s">
        <v>28</v>
      </c>
      <c r="T21" s="111" t="s">
        <v>28</v>
      </c>
      <c r="U21" s="109" t="s">
        <v>28</v>
      </c>
      <c r="V21" s="109" t="s">
        <v>28</v>
      </c>
      <c r="W21" s="109" t="s">
        <v>28</v>
      </c>
      <c r="X21" s="109" t="s">
        <v>28</v>
      </c>
      <c r="Y21" s="109" t="s">
        <v>28</v>
      </c>
      <c r="Z21" s="111" t="s">
        <v>28</v>
      </c>
      <c r="AA21" s="109" t="s">
        <v>28</v>
      </c>
      <c r="AB21" s="109" t="s">
        <v>28</v>
      </c>
      <c r="AC21" s="109" t="s">
        <v>28</v>
      </c>
      <c r="AD21" s="109" t="s">
        <v>28</v>
      </c>
      <c r="AE21" s="109" t="s">
        <v>28</v>
      </c>
      <c r="AF21" s="111" t="s">
        <v>28</v>
      </c>
      <c r="AG21" s="109" t="s">
        <v>28</v>
      </c>
      <c r="AH21" s="109" t="s">
        <v>28</v>
      </c>
      <c r="AI21" s="109" t="s">
        <v>28</v>
      </c>
      <c r="AJ21" s="109" t="s">
        <v>28</v>
      </c>
      <c r="AK21" s="109" t="s">
        <v>28</v>
      </c>
      <c r="AL21" s="111" t="s">
        <v>28</v>
      </c>
      <c r="AM21" s="109" t="s">
        <v>28</v>
      </c>
      <c r="AN21" s="109" t="s">
        <v>28</v>
      </c>
      <c r="AO21" s="109" t="s">
        <v>28</v>
      </c>
      <c r="AP21" s="109" t="s">
        <v>28</v>
      </c>
      <c r="AQ21" s="109" t="s">
        <v>28</v>
      </c>
      <c r="AR21" s="111" t="s">
        <v>28</v>
      </c>
      <c r="AS21" s="109" t="s">
        <v>28</v>
      </c>
      <c r="AT21" s="109" t="s">
        <v>28</v>
      </c>
      <c r="AU21" s="109" t="s">
        <v>28</v>
      </c>
      <c r="AV21" s="109" t="s">
        <v>28</v>
      </c>
      <c r="AW21" s="109" t="s">
        <v>28</v>
      </c>
      <c r="AX21" s="111" t="s">
        <v>28</v>
      </c>
      <c r="AY21" s="109" t="s">
        <v>28</v>
      </c>
      <c r="AZ21" s="109" t="s">
        <v>28</v>
      </c>
      <c r="BA21" s="109" t="s">
        <v>28</v>
      </c>
      <c r="BB21" s="109" t="s">
        <v>28</v>
      </c>
      <c r="BC21" s="109" t="s">
        <v>28</v>
      </c>
      <c r="BD21" s="111" t="s">
        <v>28</v>
      </c>
      <c r="BE21" s="109">
        <v>0</v>
      </c>
      <c r="BF21" s="109" t="s">
        <v>28</v>
      </c>
      <c r="BG21" s="109">
        <v>0</v>
      </c>
      <c r="BH21" s="109" t="s">
        <v>28</v>
      </c>
      <c r="BI21" s="109">
        <v>0</v>
      </c>
      <c r="BJ21" s="111" t="s">
        <v>28</v>
      </c>
      <c r="BK21" s="109"/>
      <c r="BL21" s="109" t="s">
        <v>28</v>
      </c>
      <c r="BM21" s="109" t="s">
        <v>28</v>
      </c>
      <c r="BN21" s="109" t="s">
        <v>28</v>
      </c>
      <c r="BO21" s="109" t="s">
        <v>28</v>
      </c>
      <c r="BP21" s="111" t="s">
        <v>28</v>
      </c>
      <c r="BQ21" s="109" t="s">
        <v>28</v>
      </c>
      <c r="BR21" s="109" t="s">
        <v>28</v>
      </c>
      <c r="BS21" s="109" t="s">
        <v>28</v>
      </c>
      <c r="BT21" s="109" t="s">
        <v>28</v>
      </c>
      <c r="BU21" s="109" t="s">
        <v>28</v>
      </c>
      <c r="BV21" s="111" t="s">
        <v>28</v>
      </c>
    </row>
    <row r="22" spans="2:74" ht="13.5" thickBot="1">
      <c r="B22" s="138" t="s">
        <v>22</v>
      </c>
      <c r="C22" s="109">
        <v>71</v>
      </c>
      <c r="D22" s="109">
        <v>14</v>
      </c>
      <c r="E22" s="109">
        <v>72</v>
      </c>
      <c r="F22" s="109">
        <v>15</v>
      </c>
      <c r="G22" s="109" t="s">
        <v>28</v>
      </c>
      <c r="H22" s="111" t="s">
        <v>28</v>
      </c>
      <c r="I22" s="109">
        <v>59</v>
      </c>
      <c r="J22" s="109">
        <v>7</v>
      </c>
      <c r="K22" s="109">
        <v>59</v>
      </c>
      <c r="L22" s="109">
        <v>7</v>
      </c>
      <c r="M22" s="109">
        <v>112</v>
      </c>
      <c r="N22" s="111" t="s">
        <v>28</v>
      </c>
      <c r="O22" s="109">
        <v>73</v>
      </c>
      <c r="P22" s="109">
        <v>11</v>
      </c>
      <c r="Q22" s="109">
        <v>82</v>
      </c>
      <c r="R22" s="109">
        <v>10</v>
      </c>
      <c r="S22" s="109">
        <v>242</v>
      </c>
      <c r="T22" s="111">
        <v>17</v>
      </c>
      <c r="U22" s="109">
        <v>59</v>
      </c>
      <c r="V22" s="109">
        <v>11</v>
      </c>
      <c r="W22" s="109" t="s">
        <v>0</v>
      </c>
      <c r="X22" s="109" t="s">
        <v>0</v>
      </c>
      <c r="Y22" s="109" t="s">
        <v>0</v>
      </c>
      <c r="Z22" s="111" t="s">
        <v>0</v>
      </c>
      <c r="AA22" s="109">
        <v>64</v>
      </c>
      <c r="AB22" s="109">
        <v>19</v>
      </c>
      <c r="AC22" s="109" t="s">
        <v>0</v>
      </c>
      <c r="AD22" s="109" t="s">
        <v>0</v>
      </c>
      <c r="AE22" s="109" t="s">
        <v>0</v>
      </c>
      <c r="AF22" s="111" t="s">
        <v>0</v>
      </c>
      <c r="AG22" s="109">
        <v>69</v>
      </c>
      <c r="AH22" s="109">
        <v>14</v>
      </c>
      <c r="AI22" s="109" t="s">
        <v>0</v>
      </c>
      <c r="AJ22" s="109" t="s">
        <v>0</v>
      </c>
      <c r="AK22" s="109" t="s">
        <v>0</v>
      </c>
      <c r="AL22" s="111" t="s">
        <v>0</v>
      </c>
      <c r="AM22" s="109">
        <v>56</v>
      </c>
      <c r="AN22" s="109">
        <v>14</v>
      </c>
      <c r="AO22" s="109" t="s">
        <v>0</v>
      </c>
      <c r="AP22" s="109" t="s">
        <v>0</v>
      </c>
      <c r="AQ22" s="109" t="s">
        <v>0</v>
      </c>
      <c r="AR22" s="111" t="s">
        <v>0</v>
      </c>
      <c r="AS22" s="109">
        <v>75</v>
      </c>
      <c r="AT22" s="109">
        <v>12</v>
      </c>
      <c r="AU22" s="109" t="s">
        <v>0</v>
      </c>
      <c r="AV22" s="109" t="s">
        <v>0</v>
      </c>
      <c r="AW22" s="109" t="s">
        <v>0</v>
      </c>
      <c r="AX22" s="111" t="s">
        <v>0</v>
      </c>
      <c r="AY22" s="109">
        <v>64</v>
      </c>
      <c r="AZ22" s="109">
        <v>12</v>
      </c>
      <c r="BA22" s="109" t="s">
        <v>0</v>
      </c>
      <c r="BB22" s="109" t="s">
        <v>0</v>
      </c>
      <c r="BC22" s="109" t="s">
        <v>0</v>
      </c>
      <c r="BD22" s="111" t="s">
        <v>0</v>
      </c>
      <c r="BE22" s="109">
        <v>52</v>
      </c>
      <c r="BF22" s="109">
        <v>16</v>
      </c>
      <c r="BG22" s="109">
        <v>0</v>
      </c>
      <c r="BH22" s="109" t="s">
        <v>0</v>
      </c>
      <c r="BI22" s="109">
        <v>0</v>
      </c>
      <c r="BJ22" s="111" t="s">
        <v>0</v>
      </c>
      <c r="BK22" s="109"/>
      <c r="BL22" s="109" t="s">
        <v>28</v>
      </c>
      <c r="BM22" s="109" t="s">
        <v>28</v>
      </c>
      <c r="BN22" s="109" t="s">
        <v>28</v>
      </c>
      <c r="BO22" s="109" t="s">
        <v>28</v>
      </c>
      <c r="BP22" s="111" t="s">
        <v>28</v>
      </c>
      <c r="BQ22" s="109" t="s">
        <v>28</v>
      </c>
      <c r="BR22" s="109" t="s">
        <v>28</v>
      </c>
      <c r="BS22" s="109" t="s">
        <v>28</v>
      </c>
      <c r="BT22" s="109" t="s">
        <v>28</v>
      </c>
      <c r="BU22" s="109" t="s">
        <v>28</v>
      </c>
      <c r="BV22" s="111" t="s">
        <v>28</v>
      </c>
    </row>
    <row r="23" spans="2:74" ht="13.5" thickBot="1">
      <c r="B23" s="138" t="s">
        <v>8</v>
      </c>
      <c r="C23" s="109" t="s">
        <v>28</v>
      </c>
      <c r="D23" s="109" t="s">
        <v>28</v>
      </c>
      <c r="E23" s="109" t="s">
        <v>28</v>
      </c>
      <c r="F23" s="109" t="s">
        <v>28</v>
      </c>
      <c r="G23" s="109" t="s">
        <v>28</v>
      </c>
      <c r="H23" s="111" t="s">
        <v>28</v>
      </c>
      <c r="I23" s="109">
        <v>0</v>
      </c>
      <c r="J23" s="109" t="s">
        <v>28</v>
      </c>
      <c r="K23" s="109" t="s">
        <v>28</v>
      </c>
      <c r="L23" s="109" t="s">
        <v>28</v>
      </c>
      <c r="M23" s="109" t="s">
        <v>28</v>
      </c>
      <c r="N23" s="111" t="s">
        <v>28</v>
      </c>
      <c r="O23" s="109" t="s">
        <v>28</v>
      </c>
      <c r="P23" s="109" t="s">
        <v>28</v>
      </c>
      <c r="Q23" s="109" t="s">
        <v>28</v>
      </c>
      <c r="R23" s="109" t="s">
        <v>28</v>
      </c>
      <c r="S23" s="109" t="s">
        <v>28</v>
      </c>
      <c r="T23" s="111" t="s">
        <v>28</v>
      </c>
      <c r="U23" s="109" t="s">
        <v>28</v>
      </c>
      <c r="V23" s="109" t="s">
        <v>28</v>
      </c>
      <c r="W23" s="109" t="s">
        <v>28</v>
      </c>
      <c r="X23" s="109" t="s">
        <v>28</v>
      </c>
      <c r="Y23" s="109" t="s">
        <v>28</v>
      </c>
      <c r="Z23" s="111" t="s">
        <v>28</v>
      </c>
      <c r="AA23" s="109" t="s">
        <v>28</v>
      </c>
      <c r="AB23" s="109" t="s">
        <v>28</v>
      </c>
      <c r="AC23" s="109" t="s">
        <v>28</v>
      </c>
      <c r="AD23" s="109" t="s">
        <v>28</v>
      </c>
      <c r="AE23" s="109" t="s">
        <v>28</v>
      </c>
      <c r="AF23" s="111" t="s">
        <v>28</v>
      </c>
      <c r="AG23" s="109" t="s">
        <v>28</v>
      </c>
      <c r="AH23" s="109" t="s">
        <v>28</v>
      </c>
      <c r="AI23" s="109" t="s">
        <v>28</v>
      </c>
      <c r="AJ23" s="109" t="s">
        <v>28</v>
      </c>
      <c r="AK23" s="109" t="s">
        <v>28</v>
      </c>
      <c r="AL23" s="111" t="s">
        <v>28</v>
      </c>
      <c r="AM23" s="109" t="s">
        <v>28</v>
      </c>
      <c r="AN23" s="109" t="s">
        <v>28</v>
      </c>
      <c r="AO23" s="109" t="s">
        <v>28</v>
      </c>
      <c r="AP23" s="109" t="s">
        <v>28</v>
      </c>
      <c r="AQ23" s="109" t="s">
        <v>28</v>
      </c>
      <c r="AR23" s="111" t="s">
        <v>28</v>
      </c>
      <c r="AS23" s="109" t="s">
        <v>28</v>
      </c>
      <c r="AT23" s="109" t="s">
        <v>28</v>
      </c>
      <c r="AU23" s="109" t="s">
        <v>28</v>
      </c>
      <c r="AV23" s="109" t="s">
        <v>28</v>
      </c>
      <c r="AW23" s="109" t="s">
        <v>28</v>
      </c>
      <c r="AX23" s="111" t="s">
        <v>28</v>
      </c>
      <c r="AY23" s="109" t="s">
        <v>28</v>
      </c>
      <c r="AZ23" s="109" t="s">
        <v>28</v>
      </c>
      <c r="BA23" s="109" t="s">
        <v>28</v>
      </c>
      <c r="BB23" s="109" t="s">
        <v>28</v>
      </c>
      <c r="BC23" s="109" t="s">
        <v>28</v>
      </c>
      <c r="BD23" s="111" t="s">
        <v>28</v>
      </c>
      <c r="BE23" s="109">
        <v>0</v>
      </c>
      <c r="BF23" s="109" t="s">
        <v>28</v>
      </c>
      <c r="BG23" s="109">
        <v>0</v>
      </c>
      <c r="BH23" s="109" t="s">
        <v>28</v>
      </c>
      <c r="BI23" s="109">
        <v>0</v>
      </c>
      <c r="BJ23" s="111" t="s">
        <v>28</v>
      </c>
      <c r="BK23" s="109"/>
      <c r="BL23" s="109" t="s">
        <v>28</v>
      </c>
      <c r="BM23" s="109" t="s">
        <v>28</v>
      </c>
      <c r="BN23" s="109" t="s">
        <v>28</v>
      </c>
      <c r="BO23" s="109" t="s">
        <v>28</v>
      </c>
      <c r="BP23" s="111" t="s">
        <v>28</v>
      </c>
      <c r="BQ23" s="109" t="s">
        <v>28</v>
      </c>
      <c r="BR23" s="109" t="s">
        <v>28</v>
      </c>
      <c r="BS23" s="109" t="s">
        <v>28</v>
      </c>
      <c r="BT23" s="109" t="s">
        <v>28</v>
      </c>
      <c r="BU23" s="109" t="s">
        <v>28</v>
      </c>
      <c r="BV23" s="111" t="s">
        <v>28</v>
      </c>
    </row>
    <row r="24" spans="2:74" ht="13.5" thickBot="1">
      <c r="B24" s="138" t="s">
        <v>23</v>
      </c>
      <c r="C24" s="193">
        <v>178</v>
      </c>
      <c r="D24" s="193">
        <v>21</v>
      </c>
      <c r="E24" s="193">
        <v>484</v>
      </c>
      <c r="F24" s="193">
        <v>327</v>
      </c>
      <c r="G24" s="193">
        <v>66845</v>
      </c>
      <c r="H24" s="195">
        <v>27678</v>
      </c>
      <c r="I24" s="193">
        <v>134</v>
      </c>
      <c r="J24" s="193">
        <v>21</v>
      </c>
      <c r="K24" s="193">
        <v>800</v>
      </c>
      <c r="L24" s="193">
        <v>527</v>
      </c>
      <c r="M24" s="193">
        <v>49261</v>
      </c>
      <c r="N24" s="195">
        <v>14776</v>
      </c>
      <c r="O24" s="193">
        <v>131</v>
      </c>
      <c r="P24" s="219">
        <v>19</v>
      </c>
      <c r="Q24" s="193">
        <v>218</v>
      </c>
      <c r="R24" s="219">
        <v>48</v>
      </c>
      <c r="S24" s="193">
        <v>21840</v>
      </c>
      <c r="T24" s="220">
        <v>2459</v>
      </c>
      <c r="U24" s="193">
        <v>165</v>
      </c>
      <c r="V24" s="193">
        <v>41</v>
      </c>
      <c r="W24" s="193">
        <v>1728</v>
      </c>
      <c r="X24" s="193">
        <v>1322</v>
      </c>
      <c r="Y24" s="193">
        <v>65162</v>
      </c>
      <c r="Z24" s="195">
        <v>30469</v>
      </c>
      <c r="AA24" s="193">
        <v>39</v>
      </c>
      <c r="AB24" s="193">
        <v>5</v>
      </c>
      <c r="AC24" s="193">
        <v>39</v>
      </c>
      <c r="AD24" s="193">
        <v>5</v>
      </c>
      <c r="AE24" s="193">
        <v>7077</v>
      </c>
      <c r="AF24" s="195">
        <v>626</v>
      </c>
      <c r="AG24" s="193" t="s">
        <v>28</v>
      </c>
      <c r="AH24" s="193" t="s">
        <v>28</v>
      </c>
      <c r="AI24" s="193" t="s">
        <v>28</v>
      </c>
      <c r="AJ24" s="193" t="s">
        <v>28</v>
      </c>
      <c r="AK24" s="193" t="s">
        <v>28</v>
      </c>
      <c r="AL24" s="195" t="s">
        <v>28</v>
      </c>
      <c r="AM24" s="193">
        <v>10</v>
      </c>
      <c r="AN24" s="193">
        <v>3</v>
      </c>
      <c r="AO24" s="193">
        <v>10</v>
      </c>
      <c r="AP24" s="193">
        <v>3</v>
      </c>
      <c r="AQ24" s="193">
        <v>472</v>
      </c>
      <c r="AR24" s="195">
        <v>70</v>
      </c>
      <c r="AS24" s="193" t="s">
        <v>28</v>
      </c>
      <c r="AT24" s="193" t="s">
        <v>28</v>
      </c>
      <c r="AU24" s="193" t="s">
        <v>28</v>
      </c>
      <c r="AV24" s="193" t="s">
        <v>28</v>
      </c>
      <c r="AW24" s="193" t="s">
        <v>28</v>
      </c>
      <c r="AX24" s="195" t="s">
        <v>28</v>
      </c>
      <c r="AY24" s="193" t="s">
        <v>28</v>
      </c>
      <c r="AZ24" s="193" t="s">
        <v>28</v>
      </c>
      <c r="BA24" s="193" t="s">
        <v>28</v>
      </c>
      <c r="BB24" s="193" t="s">
        <v>28</v>
      </c>
      <c r="BC24" s="193" t="s">
        <v>28</v>
      </c>
      <c r="BD24" s="195" t="s">
        <v>28</v>
      </c>
      <c r="BE24" s="193">
        <v>102</v>
      </c>
      <c r="BF24" s="193">
        <v>30</v>
      </c>
      <c r="BG24" s="193">
        <v>5492</v>
      </c>
      <c r="BH24" s="193">
        <v>1353</v>
      </c>
      <c r="BI24" s="193">
        <v>57196</v>
      </c>
      <c r="BJ24" s="195">
        <v>6939</v>
      </c>
      <c r="BK24" s="193"/>
      <c r="BL24" s="193" t="s">
        <v>28</v>
      </c>
      <c r="BM24" s="193" t="s">
        <v>28</v>
      </c>
      <c r="BN24" s="193" t="s">
        <v>28</v>
      </c>
      <c r="BO24" s="193" t="s">
        <v>28</v>
      </c>
      <c r="BP24" s="195" t="s">
        <v>28</v>
      </c>
      <c r="BQ24" s="193" t="s">
        <v>28</v>
      </c>
      <c r="BR24" s="193" t="s">
        <v>28</v>
      </c>
      <c r="BS24" s="193" t="s">
        <v>28</v>
      </c>
      <c r="BT24" s="193" t="s">
        <v>28</v>
      </c>
      <c r="BU24" s="193" t="s">
        <v>28</v>
      </c>
      <c r="BV24" s="195" t="s">
        <v>28</v>
      </c>
    </row>
    <row r="25" spans="2:74" ht="13.5" thickBot="1">
      <c r="B25" s="138" t="s">
        <v>24</v>
      </c>
      <c r="C25" s="109" t="s">
        <v>28</v>
      </c>
      <c r="D25" s="109" t="s">
        <v>28</v>
      </c>
      <c r="E25" s="109" t="s">
        <v>28</v>
      </c>
      <c r="F25" s="109" t="s">
        <v>28</v>
      </c>
      <c r="G25" s="109" t="s">
        <v>28</v>
      </c>
      <c r="H25" s="111" t="s">
        <v>28</v>
      </c>
      <c r="I25" s="109">
        <v>0</v>
      </c>
      <c r="J25" s="109" t="s">
        <v>28</v>
      </c>
      <c r="K25" s="109">
        <v>0</v>
      </c>
      <c r="L25" s="109" t="s">
        <v>28</v>
      </c>
      <c r="M25" s="109">
        <v>0</v>
      </c>
      <c r="N25" s="111" t="s">
        <v>28</v>
      </c>
      <c r="O25" s="109" t="s">
        <v>28</v>
      </c>
      <c r="P25" s="109" t="s">
        <v>28</v>
      </c>
      <c r="Q25" s="109" t="s">
        <v>28</v>
      </c>
      <c r="R25" s="109" t="s">
        <v>28</v>
      </c>
      <c r="S25" s="109" t="s">
        <v>28</v>
      </c>
      <c r="T25" s="111" t="s">
        <v>28</v>
      </c>
      <c r="U25" s="109" t="s">
        <v>28</v>
      </c>
      <c r="V25" s="109" t="s">
        <v>28</v>
      </c>
      <c r="W25" s="109" t="s">
        <v>28</v>
      </c>
      <c r="X25" s="109" t="s">
        <v>28</v>
      </c>
      <c r="Y25" s="109" t="s">
        <v>28</v>
      </c>
      <c r="Z25" s="111" t="s">
        <v>28</v>
      </c>
      <c r="AA25" s="109" t="s">
        <v>28</v>
      </c>
      <c r="AB25" s="109" t="s">
        <v>28</v>
      </c>
      <c r="AC25" s="109" t="s">
        <v>28</v>
      </c>
      <c r="AD25" s="109" t="s">
        <v>28</v>
      </c>
      <c r="AE25" s="109" t="s">
        <v>28</v>
      </c>
      <c r="AF25" s="111" t="s">
        <v>28</v>
      </c>
      <c r="AG25" s="109" t="s">
        <v>28</v>
      </c>
      <c r="AH25" s="109" t="s">
        <v>28</v>
      </c>
      <c r="AI25" s="109" t="s">
        <v>28</v>
      </c>
      <c r="AJ25" s="109" t="s">
        <v>28</v>
      </c>
      <c r="AK25" s="109" t="s">
        <v>28</v>
      </c>
      <c r="AL25" s="111" t="s">
        <v>28</v>
      </c>
      <c r="AM25" s="109" t="s">
        <v>28</v>
      </c>
      <c r="AN25" s="109" t="s">
        <v>28</v>
      </c>
      <c r="AO25" s="109" t="s">
        <v>28</v>
      </c>
      <c r="AP25" s="109" t="s">
        <v>28</v>
      </c>
      <c r="AQ25" s="109" t="s">
        <v>28</v>
      </c>
      <c r="AR25" s="111" t="s">
        <v>28</v>
      </c>
      <c r="AS25" s="109" t="s">
        <v>28</v>
      </c>
      <c r="AT25" s="109" t="s">
        <v>28</v>
      </c>
      <c r="AU25" s="109" t="s">
        <v>28</v>
      </c>
      <c r="AV25" s="109" t="s">
        <v>28</v>
      </c>
      <c r="AW25" s="109" t="s">
        <v>28</v>
      </c>
      <c r="AX25" s="111" t="s">
        <v>28</v>
      </c>
      <c r="AY25" s="109">
        <v>1</v>
      </c>
      <c r="AZ25" s="109" t="s">
        <v>28</v>
      </c>
      <c r="BA25" s="109">
        <v>1</v>
      </c>
      <c r="BB25" s="109" t="s">
        <v>28</v>
      </c>
      <c r="BC25" s="109">
        <v>160</v>
      </c>
      <c r="BD25" s="111" t="s">
        <v>28</v>
      </c>
      <c r="BE25" s="109">
        <v>0</v>
      </c>
      <c r="BF25" s="109" t="s">
        <v>28</v>
      </c>
      <c r="BG25" s="109">
        <v>0</v>
      </c>
      <c r="BH25" s="109" t="s">
        <v>28</v>
      </c>
      <c r="BI25" s="109">
        <v>0</v>
      </c>
      <c r="BJ25" s="111" t="s">
        <v>28</v>
      </c>
      <c r="BK25" s="109">
        <v>698</v>
      </c>
      <c r="BL25" s="109">
        <v>44</v>
      </c>
      <c r="BM25" s="109">
        <v>1727</v>
      </c>
      <c r="BN25" s="109">
        <v>126</v>
      </c>
      <c r="BO25" s="109">
        <v>2023</v>
      </c>
      <c r="BP25" s="111">
        <v>66</v>
      </c>
      <c r="BQ25" s="109">
        <v>566</v>
      </c>
      <c r="BR25" s="109">
        <v>46</v>
      </c>
      <c r="BS25" s="109">
        <v>1176</v>
      </c>
      <c r="BT25" s="109">
        <v>98</v>
      </c>
      <c r="BU25" s="109">
        <v>2170</v>
      </c>
      <c r="BV25" s="111">
        <v>174</v>
      </c>
    </row>
    <row r="26" spans="2:74" ht="13.5" thickBot="1">
      <c r="B26" s="138" t="s">
        <v>9</v>
      </c>
      <c r="C26" s="109" t="s">
        <v>28</v>
      </c>
      <c r="D26" s="109" t="s">
        <v>28</v>
      </c>
      <c r="E26" s="109" t="s">
        <v>28</v>
      </c>
      <c r="F26" s="109" t="s">
        <v>28</v>
      </c>
      <c r="G26" s="109" t="s">
        <v>28</v>
      </c>
      <c r="H26" s="111" t="s">
        <v>28</v>
      </c>
      <c r="I26" s="109">
        <v>0</v>
      </c>
      <c r="J26" s="109" t="s">
        <v>28</v>
      </c>
      <c r="K26" s="109">
        <v>0</v>
      </c>
      <c r="L26" s="109" t="s">
        <v>28</v>
      </c>
      <c r="M26" s="109">
        <v>0</v>
      </c>
      <c r="N26" s="111" t="s">
        <v>28</v>
      </c>
      <c r="O26" s="109" t="s">
        <v>28</v>
      </c>
      <c r="P26" s="109" t="s">
        <v>28</v>
      </c>
      <c r="Q26" s="109" t="s">
        <v>28</v>
      </c>
      <c r="R26" s="109" t="s">
        <v>28</v>
      </c>
      <c r="S26" s="109" t="s">
        <v>28</v>
      </c>
      <c r="T26" s="111" t="s">
        <v>28</v>
      </c>
      <c r="U26" s="109" t="s">
        <v>28</v>
      </c>
      <c r="V26" s="109" t="s">
        <v>28</v>
      </c>
      <c r="W26" s="109" t="s">
        <v>28</v>
      </c>
      <c r="X26" s="109" t="s">
        <v>28</v>
      </c>
      <c r="Y26" s="109" t="s">
        <v>28</v>
      </c>
      <c r="Z26" s="111" t="s">
        <v>28</v>
      </c>
      <c r="AA26" s="109" t="s">
        <v>28</v>
      </c>
      <c r="AB26" s="109" t="s">
        <v>28</v>
      </c>
      <c r="AC26" s="109" t="s">
        <v>28</v>
      </c>
      <c r="AD26" s="109" t="s">
        <v>28</v>
      </c>
      <c r="AE26" s="109" t="s">
        <v>28</v>
      </c>
      <c r="AF26" s="111" t="s">
        <v>28</v>
      </c>
      <c r="AG26" s="109" t="s">
        <v>28</v>
      </c>
      <c r="AH26" s="109" t="s">
        <v>28</v>
      </c>
      <c r="AI26" s="109" t="s">
        <v>28</v>
      </c>
      <c r="AJ26" s="109" t="s">
        <v>28</v>
      </c>
      <c r="AK26" s="109" t="s">
        <v>28</v>
      </c>
      <c r="AL26" s="111" t="s">
        <v>28</v>
      </c>
      <c r="AM26" s="109" t="s">
        <v>28</v>
      </c>
      <c r="AN26" s="109" t="s">
        <v>28</v>
      </c>
      <c r="AO26" s="109" t="s">
        <v>28</v>
      </c>
      <c r="AP26" s="109" t="s">
        <v>28</v>
      </c>
      <c r="AQ26" s="109" t="s">
        <v>28</v>
      </c>
      <c r="AR26" s="111" t="s">
        <v>28</v>
      </c>
      <c r="AS26" s="109" t="s">
        <v>28</v>
      </c>
      <c r="AT26" s="109" t="s">
        <v>28</v>
      </c>
      <c r="AU26" s="109" t="s">
        <v>28</v>
      </c>
      <c r="AV26" s="109" t="s">
        <v>28</v>
      </c>
      <c r="AW26" s="109" t="s">
        <v>28</v>
      </c>
      <c r="AX26" s="111" t="s">
        <v>28</v>
      </c>
      <c r="AY26" s="109">
        <v>3</v>
      </c>
      <c r="AZ26" s="109" t="s">
        <v>28</v>
      </c>
      <c r="BA26" s="109">
        <v>3</v>
      </c>
      <c r="BB26" s="109" t="s">
        <v>28</v>
      </c>
      <c r="BC26" s="109">
        <v>179</v>
      </c>
      <c r="BD26" s="111" t="s">
        <v>28</v>
      </c>
      <c r="BE26" s="109">
        <v>2</v>
      </c>
      <c r="BF26" s="109" t="s">
        <v>28</v>
      </c>
      <c r="BG26" s="109">
        <v>2</v>
      </c>
      <c r="BH26" s="109" t="s">
        <v>28</v>
      </c>
      <c r="BI26" s="109">
        <v>2040</v>
      </c>
      <c r="BJ26" s="111" t="s">
        <v>28</v>
      </c>
      <c r="BK26" s="109">
        <v>2</v>
      </c>
      <c r="BL26" s="109" t="s">
        <v>28</v>
      </c>
      <c r="BM26" s="109">
        <v>2</v>
      </c>
      <c r="BN26" s="109" t="s">
        <v>28</v>
      </c>
      <c r="BO26" s="109">
        <v>198</v>
      </c>
      <c r="BP26" s="111" t="s">
        <v>28</v>
      </c>
      <c r="BQ26" s="109">
        <v>3</v>
      </c>
      <c r="BR26" s="109" t="s">
        <v>28</v>
      </c>
      <c r="BS26" s="109">
        <v>5</v>
      </c>
      <c r="BT26" s="109" t="s">
        <v>28</v>
      </c>
      <c r="BU26" s="109">
        <v>396</v>
      </c>
      <c r="BV26" s="111" t="s">
        <v>28</v>
      </c>
    </row>
    <row r="27" spans="2:74" ht="13.5" thickBot="1">
      <c r="B27" s="138" t="s">
        <v>10</v>
      </c>
      <c r="C27" s="109">
        <v>127</v>
      </c>
      <c r="D27" s="109">
        <v>25</v>
      </c>
      <c r="E27" s="109">
        <v>134</v>
      </c>
      <c r="F27" s="109">
        <v>26</v>
      </c>
      <c r="G27" s="109">
        <v>30806</v>
      </c>
      <c r="H27" s="111">
        <v>2461</v>
      </c>
      <c r="I27" s="109">
        <v>91</v>
      </c>
      <c r="J27" s="109">
        <v>10</v>
      </c>
      <c r="K27" s="109">
        <v>105</v>
      </c>
      <c r="L27" s="109">
        <v>10</v>
      </c>
      <c r="M27" s="109">
        <v>50039</v>
      </c>
      <c r="N27" s="111">
        <v>301</v>
      </c>
      <c r="O27" s="109">
        <v>150</v>
      </c>
      <c r="P27" s="109">
        <v>38</v>
      </c>
      <c r="Q27" s="109">
        <v>462</v>
      </c>
      <c r="R27" s="109">
        <v>326</v>
      </c>
      <c r="S27" s="109">
        <v>67190</v>
      </c>
      <c r="T27" s="111">
        <v>8107</v>
      </c>
      <c r="U27" s="109">
        <v>148</v>
      </c>
      <c r="V27" s="109">
        <v>26</v>
      </c>
      <c r="W27" s="109">
        <v>5472</v>
      </c>
      <c r="X27" s="109">
        <v>1876</v>
      </c>
      <c r="Y27" s="109">
        <v>125208</v>
      </c>
      <c r="Z27" s="111">
        <v>12358</v>
      </c>
      <c r="AA27" s="109">
        <v>102</v>
      </c>
      <c r="AB27" s="109">
        <v>7</v>
      </c>
      <c r="AC27" s="109">
        <v>117</v>
      </c>
      <c r="AD27" s="109">
        <v>7</v>
      </c>
      <c r="AE27" s="109">
        <v>66503</v>
      </c>
      <c r="AF27" s="111">
        <v>1302</v>
      </c>
      <c r="AG27" s="109">
        <v>111</v>
      </c>
      <c r="AH27" s="109">
        <v>8</v>
      </c>
      <c r="AI27" s="109">
        <v>119</v>
      </c>
      <c r="AJ27" s="109">
        <v>8</v>
      </c>
      <c r="AK27" s="109">
        <v>64889</v>
      </c>
      <c r="AL27" s="111">
        <v>1188</v>
      </c>
      <c r="AM27" s="109">
        <v>122</v>
      </c>
      <c r="AN27" s="109">
        <v>8</v>
      </c>
      <c r="AO27" s="109">
        <v>123</v>
      </c>
      <c r="AP27" s="109">
        <v>8</v>
      </c>
      <c r="AQ27" s="109">
        <v>114979</v>
      </c>
      <c r="AR27" s="111">
        <v>1354</v>
      </c>
      <c r="AS27" s="109">
        <v>178</v>
      </c>
      <c r="AT27" s="109">
        <v>7</v>
      </c>
      <c r="AU27" s="109">
        <v>187</v>
      </c>
      <c r="AV27" s="109">
        <v>16</v>
      </c>
      <c r="AW27" s="109">
        <v>68380</v>
      </c>
      <c r="AX27" s="111">
        <v>367</v>
      </c>
      <c r="AY27" s="109">
        <v>227</v>
      </c>
      <c r="AZ27" s="109">
        <v>7</v>
      </c>
      <c r="BA27" s="109">
        <v>16039</v>
      </c>
      <c r="BB27" s="109">
        <v>7</v>
      </c>
      <c r="BC27" s="109">
        <v>404217</v>
      </c>
      <c r="BD27" s="111">
        <v>367</v>
      </c>
      <c r="BE27" s="109">
        <v>193</v>
      </c>
      <c r="BF27" s="109">
        <v>14</v>
      </c>
      <c r="BG27" s="109">
        <v>206</v>
      </c>
      <c r="BH27" s="109">
        <v>14</v>
      </c>
      <c r="BI27" s="109">
        <v>134831</v>
      </c>
      <c r="BJ27" s="111">
        <v>6161</v>
      </c>
      <c r="BK27" s="109">
        <v>208</v>
      </c>
      <c r="BL27" s="109">
        <v>2</v>
      </c>
      <c r="BM27" s="109">
        <v>196</v>
      </c>
      <c r="BN27" s="109">
        <v>3</v>
      </c>
      <c r="BO27" s="109">
        <v>69027</v>
      </c>
      <c r="BP27" s="111">
        <v>37</v>
      </c>
      <c r="BQ27" s="109">
        <v>190</v>
      </c>
      <c r="BR27" s="109">
        <v>10</v>
      </c>
      <c r="BS27" s="109">
        <v>225</v>
      </c>
      <c r="BT27" s="109">
        <v>16</v>
      </c>
      <c r="BU27" s="109">
        <v>105044</v>
      </c>
      <c r="BV27" s="111">
        <v>3838</v>
      </c>
    </row>
    <row r="28" spans="2:74" ht="13.5" thickBot="1">
      <c r="B28" s="138" t="s">
        <v>11</v>
      </c>
      <c r="C28" s="109" t="s">
        <v>28</v>
      </c>
      <c r="D28" s="109" t="s">
        <v>28</v>
      </c>
      <c r="E28" s="109" t="s">
        <v>28</v>
      </c>
      <c r="F28" s="109" t="s">
        <v>28</v>
      </c>
      <c r="G28" s="109" t="s">
        <v>28</v>
      </c>
      <c r="H28" s="111" t="s">
        <v>28</v>
      </c>
      <c r="I28" s="109">
        <v>0</v>
      </c>
      <c r="J28" s="109" t="s">
        <v>28</v>
      </c>
      <c r="K28" s="109">
        <v>0</v>
      </c>
      <c r="L28" s="109" t="s">
        <v>28</v>
      </c>
      <c r="M28" s="109">
        <v>0</v>
      </c>
      <c r="N28" s="111" t="s">
        <v>28</v>
      </c>
      <c r="O28" s="109" t="s">
        <v>28</v>
      </c>
      <c r="P28" s="109" t="s">
        <v>28</v>
      </c>
      <c r="Q28" s="109" t="s">
        <v>28</v>
      </c>
      <c r="R28" s="109" t="s">
        <v>28</v>
      </c>
      <c r="S28" s="109" t="s">
        <v>28</v>
      </c>
      <c r="T28" s="111" t="s">
        <v>28</v>
      </c>
      <c r="U28" s="109" t="s">
        <v>28</v>
      </c>
      <c r="V28" s="109" t="s">
        <v>28</v>
      </c>
      <c r="W28" s="109" t="s">
        <v>28</v>
      </c>
      <c r="X28" s="109" t="s">
        <v>28</v>
      </c>
      <c r="Y28" s="109" t="s">
        <v>28</v>
      </c>
      <c r="Z28" s="111" t="s">
        <v>28</v>
      </c>
      <c r="AA28" s="109" t="s">
        <v>28</v>
      </c>
      <c r="AB28" s="109" t="s">
        <v>28</v>
      </c>
      <c r="AC28" s="109" t="s">
        <v>28</v>
      </c>
      <c r="AD28" s="109" t="s">
        <v>28</v>
      </c>
      <c r="AE28" s="109" t="s">
        <v>28</v>
      </c>
      <c r="AF28" s="111" t="s">
        <v>28</v>
      </c>
      <c r="AG28" s="109" t="s">
        <v>28</v>
      </c>
      <c r="AH28" s="109" t="s">
        <v>28</v>
      </c>
      <c r="AI28" s="109" t="s">
        <v>28</v>
      </c>
      <c r="AJ28" s="109" t="s">
        <v>28</v>
      </c>
      <c r="AK28" s="109" t="s">
        <v>28</v>
      </c>
      <c r="AL28" s="111" t="s">
        <v>28</v>
      </c>
      <c r="AM28" s="109" t="s">
        <v>28</v>
      </c>
      <c r="AN28" s="109" t="s">
        <v>28</v>
      </c>
      <c r="AO28" s="109" t="s">
        <v>28</v>
      </c>
      <c r="AP28" s="109" t="s">
        <v>28</v>
      </c>
      <c r="AQ28" s="109" t="s">
        <v>28</v>
      </c>
      <c r="AR28" s="111" t="s">
        <v>28</v>
      </c>
      <c r="AS28" s="109" t="s">
        <v>28</v>
      </c>
      <c r="AT28" s="109" t="s">
        <v>28</v>
      </c>
      <c r="AU28" s="109" t="s">
        <v>28</v>
      </c>
      <c r="AV28" s="109" t="s">
        <v>28</v>
      </c>
      <c r="AW28" s="109" t="s">
        <v>28</v>
      </c>
      <c r="AX28" s="111" t="s">
        <v>28</v>
      </c>
      <c r="AY28" s="109" t="s">
        <v>28</v>
      </c>
      <c r="AZ28" s="109" t="s">
        <v>28</v>
      </c>
      <c r="BA28" s="109" t="s">
        <v>28</v>
      </c>
      <c r="BB28" s="109" t="s">
        <v>28</v>
      </c>
      <c r="BC28" s="109" t="s">
        <v>28</v>
      </c>
      <c r="BD28" s="111" t="s">
        <v>28</v>
      </c>
      <c r="BE28" s="109">
        <v>0</v>
      </c>
      <c r="BF28" s="109" t="s">
        <v>28</v>
      </c>
      <c r="BG28" s="109">
        <v>0</v>
      </c>
      <c r="BH28" s="109" t="s">
        <v>28</v>
      </c>
      <c r="BI28" s="109">
        <v>0</v>
      </c>
      <c r="BJ28" s="111" t="s">
        <v>28</v>
      </c>
      <c r="BK28" s="109"/>
      <c r="BL28" s="109" t="s">
        <v>28</v>
      </c>
      <c r="BM28" s="109" t="s">
        <v>28</v>
      </c>
      <c r="BN28" s="109" t="s">
        <v>28</v>
      </c>
      <c r="BO28" s="109" t="s">
        <v>28</v>
      </c>
      <c r="BP28" s="111" t="s">
        <v>28</v>
      </c>
      <c r="BQ28" s="109" t="s">
        <v>28</v>
      </c>
      <c r="BR28" s="109" t="s">
        <v>28</v>
      </c>
      <c r="BS28" s="109" t="s">
        <v>28</v>
      </c>
      <c r="BT28" s="109" t="s">
        <v>28</v>
      </c>
      <c r="BU28" s="109" t="s">
        <v>28</v>
      </c>
      <c r="BV28" s="111" t="s">
        <v>28</v>
      </c>
    </row>
    <row r="29" spans="2:74" ht="13.5" thickBot="1">
      <c r="B29" s="138" t="s">
        <v>12</v>
      </c>
      <c r="C29" s="109" t="s">
        <v>28</v>
      </c>
      <c r="D29" s="109" t="s">
        <v>28</v>
      </c>
      <c r="E29" s="109" t="s">
        <v>28</v>
      </c>
      <c r="F29" s="109" t="s">
        <v>28</v>
      </c>
      <c r="G29" s="109" t="s">
        <v>28</v>
      </c>
      <c r="H29" s="111" t="s">
        <v>28</v>
      </c>
      <c r="I29" s="109">
        <v>0</v>
      </c>
      <c r="J29" s="109" t="s">
        <v>28</v>
      </c>
      <c r="K29" s="109">
        <v>0</v>
      </c>
      <c r="L29" s="109" t="s">
        <v>28</v>
      </c>
      <c r="M29" s="109">
        <v>0</v>
      </c>
      <c r="N29" s="111" t="s">
        <v>28</v>
      </c>
      <c r="O29" s="109" t="s">
        <v>28</v>
      </c>
      <c r="P29" s="109" t="s">
        <v>28</v>
      </c>
      <c r="Q29" s="109" t="s">
        <v>28</v>
      </c>
      <c r="R29" s="109" t="s">
        <v>28</v>
      </c>
      <c r="S29" s="109" t="s">
        <v>28</v>
      </c>
      <c r="T29" s="111" t="s">
        <v>28</v>
      </c>
      <c r="U29" s="109" t="s">
        <v>28</v>
      </c>
      <c r="V29" s="109" t="s">
        <v>28</v>
      </c>
      <c r="W29" s="109" t="s">
        <v>28</v>
      </c>
      <c r="X29" s="109" t="s">
        <v>28</v>
      </c>
      <c r="Y29" s="109" t="s">
        <v>28</v>
      </c>
      <c r="Z29" s="111" t="s">
        <v>28</v>
      </c>
      <c r="AA29" s="109">
        <v>1</v>
      </c>
      <c r="AB29" s="109" t="s">
        <v>28</v>
      </c>
      <c r="AC29" s="109">
        <v>1</v>
      </c>
      <c r="AD29" s="109" t="s">
        <v>28</v>
      </c>
      <c r="AE29" s="109">
        <v>150</v>
      </c>
      <c r="AF29" s="111" t="s">
        <v>28</v>
      </c>
      <c r="AG29" s="109">
        <v>11</v>
      </c>
      <c r="AH29" s="109" t="s">
        <v>28</v>
      </c>
      <c r="AI29" s="109">
        <v>11</v>
      </c>
      <c r="AJ29" s="109" t="s">
        <v>28</v>
      </c>
      <c r="AK29" s="109">
        <v>1060</v>
      </c>
      <c r="AL29" s="111" t="s">
        <v>28</v>
      </c>
      <c r="AM29" s="109">
        <v>7</v>
      </c>
      <c r="AN29" s="109" t="s">
        <v>28</v>
      </c>
      <c r="AO29" s="109">
        <v>12</v>
      </c>
      <c r="AP29" s="109" t="s">
        <v>28</v>
      </c>
      <c r="AQ29" s="109">
        <v>964</v>
      </c>
      <c r="AR29" s="111" t="s">
        <v>28</v>
      </c>
      <c r="AS29" s="109">
        <v>9</v>
      </c>
      <c r="AT29" s="109" t="s">
        <v>28</v>
      </c>
      <c r="AU29" s="109">
        <v>21</v>
      </c>
      <c r="AV29" s="109" t="s">
        <v>28</v>
      </c>
      <c r="AW29" s="109">
        <v>2238</v>
      </c>
      <c r="AX29" s="111" t="s">
        <v>28</v>
      </c>
      <c r="AY29" s="109">
        <v>4</v>
      </c>
      <c r="AZ29" s="109" t="s">
        <v>28</v>
      </c>
      <c r="BA29" s="109">
        <v>7</v>
      </c>
      <c r="BB29" s="109" t="s">
        <v>28</v>
      </c>
      <c r="BC29" s="109">
        <v>114</v>
      </c>
      <c r="BD29" s="111" t="s">
        <v>28</v>
      </c>
      <c r="BE29" s="109">
        <v>0</v>
      </c>
      <c r="BF29" s="109" t="s">
        <v>28</v>
      </c>
      <c r="BG29" s="109">
        <v>0</v>
      </c>
      <c r="BH29" s="109" t="s">
        <v>28</v>
      </c>
      <c r="BI29" s="109">
        <v>0</v>
      </c>
      <c r="BJ29" s="111" t="s">
        <v>28</v>
      </c>
      <c r="BK29" s="109"/>
      <c r="BL29" s="109" t="s">
        <v>28</v>
      </c>
      <c r="BM29" s="109" t="s">
        <v>28</v>
      </c>
      <c r="BN29" s="109" t="s">
        <v>28</v>
      </c>
      <c r="BO29" s="109" t="s">
        <v>28</v>
      </c>
      <c r="BP29" s="111" t="s">
        <v>28</v>
      </c>
      <c r="BQ29" s="109" t="s">
        <v>28</v>
      </c>
      <c r="BR29" s="109" t="s">
        <v>28</v>
      </c>
      <c r="BS29" s="109" t="s">
        <v>28</v>
      </c>
      <c r="BT29" s="109" t="s">
        <v>28</v>
      </c>
      <c r="BU29" s="109" t="s">
        <v>28</v>
      </c>
      <c r="BV29" s="111" t="s">
        <v>28</v>
      </c>
    </row>
    <row r="30" spans="2:74" ht="13.5" thickBot="1">
      <c r="B30" s="138" t="s">
        <v>13</v>
      </c>
      <c r="C30" s="193">
        <v>127</v>
      </c>
      <c r="D30" s="193">
        <v>5</v>
      </c>
      <c r="E30" s="193">
        <v>1078</v>
      </c>
      <c r="F30" s="193">
        <v>12</v>
      </c>
      <c r="G30" s="193">
        <v>56097</v>
      </c>
      <c r="H30" s="195">
        <v>869</v>
      </c>
      <c r="I30" s="193">
        <v>83</v>
      </c>
      <c r="J30" s="193">
        <v>1</v>
      </c>
      <c r="K30" s="193">
        <v>86</v>
      </c>
      <c r="L30" s="193">
        <v>1</v>
      </c>
      <c r="M30" s="193">
        <v>67004</v>
      </c>
      <c r="N30" s="195">
        <v>3</v>
      </c>
      <c r="O30" s="193">
        <v>163</v>
      </c>
      <c r="P30" s="219">
        <v>3</v>
      </c>
      <c r="Q30" s="193">
        <v>177</v>
      </c>
      <c r="R30" s="219">
        <v>2</v>
      </c>
      <c r="S30" s="193">
        <v>63294</v>
      </c>
      <c r="T30" s="220">
        <v>1960</v>
      </c>
      <c r="U30" s="193">
        <v>172</v>
      </c>
      <c r="V30" s="193">
        <v>8</v>
      </c>
      <c r="W30" s="193">
        <v>167</v>
      </c>
      <c r="X30" s="193">
        <v>8</v>
      </c>
      <c r="Y30" s="193">
        <v>26907</v>
      </c>
      <c r="Z30" s="195">
        <v>356</v>
      </c>
      <c r="AA30" s="193">
        <v>137</v>
      </c>
      <c r="AB30" s="193">
        <v>3</v>
      </c>
      <c r="AC30" s="193">
        <v>135</v>
      </c>
      <c r="AD30" s="193">
        <v>4</v>
      </c>
      <c r="AE30" s="193">
        <v>54136</v>
      </c>
      <c r="AF30" s="195">
        <v>354</v>
      </c>
      <c r="AG30" s="193">
        <v>113</v>
      </c>
      <c r="AH30" s="193">
        <v>2</v>
      </c>
      <c r="AI30" s="193">
        <v>126</v>
      </c>
      <c r="AJ30" s="193">
        <v>2</v>
      </c>
      <c r="AK30" s="193">
        <v>38683</v>
      </c>
      <c r="AL30" s="195">
        <v>336</v>
      </c>
      <c r="AM30" s="193">
        <v>96</v>
      </c>
      <c r="AN30" s="193">
        <v>1</v>
      </c>
      <c r="AO30" s="193">
        <v>88</v>
      </c>
      <c r="AP30" s="193">
        <v>1</v>
      </c>
      <c r="AQ30" s="193">
        <v>18096</v>
      </c>
      <c r="AR30" s="195">
        <v>34</v>
      </c>
      <c r="AS30" s="193">
        <v>128</v>
      </c>
      <c r="AT30" s="193">
        <v>7</v>
      </c>
      <c r="AU30" s="193">
        <v>135</v>
      </c>
      <c r="AV30" s="193">
        <v>4</v>
      </c>
      <c r="AW30" s="193">
        <v>32415</v>
      </c>
      <c r="AX30" s="195">
        <v>1030</v>
      </c>
      <c r="AY30" s="193">
        <v>185</v>
      </c>
      <c r="AZ30" s="193">
        <v>7</v>
      </c>
      <c r="BA30" s="193">
        <v>244</v>
      </c>
      <c r="BB30" s="193">
        <v>7</v>
      </c>
      <c r="BC30" s="193">
        <v>45377</v>
      </c>
      <c r="BD30" s="195">
        <v>1030</v>
      </c>
      <c r="BE30" s="193">
        <v>150</v>
      </c>
      <c r="BF30" s="193">
        <v>5</v>
      </c>
      <c r="BG30" s="193">
        <v>371</v>
      </c>
      <c r="BH30" s="193">
        <v>6</v>
      </c>
      <c r="BI30" s="193">
        <v>33555</v>
      </c>
      <c r="BJ30" s="195">
        <v>272</v>
      </c>
      <c r="BK30" s="193">
        <v>130</v>
      </c>
      <c r="BL30" s="193">
        <v>3</v>
      </c>
      <c r="BM30" s="193">
        <v>321</v>
      </c>
      <c r="BN30" s="193">
        <v>3</v>
      </c>
      <c r="BO30" s="193">
        <v>30297</v>
      </c>
      <c r="BP30" s="195">
        <v>185</v>
      </c>
      <c r="BQ30" s="193">
        <v>126</v>
      </c>
      <c r="BR30" s="193">
        <v>11</v>
      </c>
      <c r="BS30" s="193">
        <v>143</v>
      </c>
      <c r="BT30" s="193">
        <v>18</v>
      </c>
      <c r="BU30" s="193">
        <v>29425</v>
      </c>
      <c r="BV30" s="195">
        <v>580</v>
      </c>
    </row>
    <row r="31" spans="2:74" ht="13.5" thickBot="1">
      <c r="B31" s="138" t="s">
        <v>14</v>
      </c>
      <c r="C31" s="109" t="s">
        <v>28</v>
      </c>
      <c r="D31" s="109" t="s">
        <v>28</v>
      </c>
      <c r="E31" s="109" t="s">
        <v>28</v>
      </c>
      <c r="F31" s="109" t="s">
        <v>28</v>
      </c>
      <c r="G31" s="109" t="s">
        <v>28</v>
      </c>
      <c r="H31" s="111" t="s">
        <v>28</v>
      </c>
      <c r="I31" s="109">
        <v>16</v>
      </c>
      <c r="J31" s="109">
        <v>1</v>
      </c>
      <c r="K31" s="109">
        <v>17</v>
      </c>
      <c r="L31" s="109">
        <v>1</v>
      </c>
      <c r="M31" s="109">
        <v>2030</v>
      </c>
      <c r="N31" s="111">
        <v>18</v>
      </c>
      <c r="O31" s="109">
        <v>66</v>
      </c>
      <c r="P31" s="109">
        <v>4</v>
      </c>
      <c r="Q31" s="109">
        <v>76</v>
      </c>
      <c r="R31" s="109">
        <v>5</v>
      </c>
      <c r="S31" s="109">
        <v>92601</v>
      </c>
      <c r="T31" s="111">
        <v>4140</v>
      </c>
      <c r="U31" s="109">
        <v>67</v>
      </c>
      <c r="V31" s="109">
        <v>3</v>
      </c>
      <c r="W31" s="109">
        <v>77</v>
      </c>
      <c r="X31" s="109">
        <v>3</v>
      </c>
      <c r="Y31" s="109">
        <v>51696</v>
      </c>
      <c r="Z31" s="111">
        <v>2750</v>
      </c>
      <c r="AA31" s="109">
        <v>81</v>
      </c>
      <c r="AB31" s="109">
        <v>3</v>
      </c>
      <c r="AC31" s="109">
        <v>88</v>
      </c>
      <c r="AD31" s="109">
        <v>4</v>
      </c>
      <c r="AE31" s="109">
        <v>81779</v>
      </c>
      <c r="AF31" s="111">
        <v>166</v>
      </c>
      <c r="AG31" s="109">
        <v>75</v>
      </c>
      <c r="AH31" s="109" t="s">
        <v>28</v>
      </c>
      <c r="AI31" s="109">
        <v>1275</v>
      </c>
      <c r="AJ31" s="109" t="s">
        <v>28</v>
      </c>
      <c r="AK31" s="109">
        <v>42817</v>
      </c>
      <c r="AL31" s="111" t="s">
        <v>28</v>
      </c>
      <c r="AM31" s="109">
        <v>81</v>
      </c>
      <c r="AN31" s="109">
        <v>1</v>
      </c>
      <c r="AO31" s="109">
        <v>88</v>
      </c>
      <c r="AP31" s="109">
        <v>1</v>
      </c>
      <c r="AQ31" s="109">
        <v>90881</v>
      </c>
      <c r="AR31" s="111">
        <v>260</v>
      </c>
      <c r="AS31" s="109">
        <v>116</v>
      </c>
      <c r="AT31" s="109">
        <v>6</v>
      </c>
      <c r="AU31" s="109">
        <v>125</v>
      </c>
      <c r="AV31" s="109">
        <v>3</v>
      </c>
      <c r="AW31" s="109">
        <v>143561</v>
      </c>
      <c r="AX31" s="111">
        <v>515</v>
      </c>
      <c r="AY31" s="109">
        <v>137</v>
      </c>
      <c r="AZ31" s="109">
        <v>6</v>
      </c>
      <c r="BA31" s="109">
        <v>159</v>
      </c>
      <c r="BB31" s="109">
        <v>7</v>
      </c>
      <c r="BC31" s="109">
        <v>200955</v>
      </c>
      <c r="BD31" s="111">
        <v>515</v>
      </c>
      <c r="BE31" s="109">
        <v>85</v>
      </c>
      <c r="BF31" s="109">
        <v>7</v>
      </c>
      <c r="BG31" s="109">
        <v>113</v>
      </c>
      <c r="BH31" s="109">
        <v>7</v>
      </c>
      <c r="BI31" s="109">
        <v>52998</v>
      </c>
      <c r="BJ31" s="111">
        <v>576</v>
      </c>
      <c r="BK31" s="109">
        <v>127</v>
      </c>
      <c r="BL31" s="109" t="s">
        <v>28</v>
      </c>
      <c r="BM31" s="109">
        <v>141</v>
      </c>
      <c r="BN31" s="109"/>
      <c r="BO31" s="109">
        <v>41091</v>
      </c>
      <c r="BP31" s="111"/>
      <c r="BQ31" s="109">
        <v>99</v>
      </c>
      <c r="BR31" s="109">
        <v>2</v>
      </c>
      <c r="BS31" s="109">
        <v>117</v>
      </c>
      <c r="BT31" s="109">
        <v>2</v>
      </c>
      <c r="BU31" s="109">
        <v>43497</v>
      </c>
      <c r="BV31" s="111">
        <v>195</v>
      </c>
    </row>
    <row r="32" spans="2:74" ht="13.5" thickBot="1">
      <c r="B32" s="138" t="s">
        <v>15</v>
      </c>
      <c r="C32" s="109" t="s">
        <v>28</v>
      </c>
      <c r="D32" s="109" t="s">
        <v>28</v>
      </c>
      <c r="E32" s="109" t="s">
        <v>28</v>
      </c>
      <c r="F32" s="109" t="s">
        <v>28</v>
      </c>
      <c r="G32" s="109" t="s">
        <v>28</v>
      </c>
      <c r="H32" s="111" t="s">
        <v>28</v>
      </c>
      <c r="I32" s="109">
        <v>0</v>
      </c>
      <c r="J32" s="109" t="s">
        <v>28</v>
      </c>
      <c r="K32" s="109">
        <v>0</v>
      </c>
      <c r="L32" s="109" t="s">
        <v>28</v>
      </c>
      <c r="M32" s="109">
        <v>0</v>
      </c>
      <c r="N32" s="111" t="s">
        <v>28</v>
      </c>
      <c r="O32" s="109" t="s">
        <v>28</v>
      </c>
      <c r="P32" s="109" t="s">
        <v>28</v>
      </c>
      <c r="Q32" s="109" t="s">
        <v>28</v>
      </c>
      <c r="R32" s="109" t="s">
        <v>28</v>
      </c>
      <c r="S32" s="109" t="s">
        <v>28</v>
      </c>
      <c r="T32" s="111" t="s">
        <v>28</v>
      </c>
      <c r="U32" s="109" t="s">
        <v>28</v>
      </c>
      <c r="V32" s="109" t="s">
        <v>28</v>
      </c>
      <c r="W32" s="109" t="s">
        <v>28</v>
      </c>
      <c r="X32" s="109" t="s">
        <v>28</v>
      </c>
      <c r="Y32" s="109" t="s">
        <v>28</v>
      </c>
      <c r="Z32" s="111" t="s">
        <v>28</v>
      </c>
      <c r="AA32" s="109" t="s">
        <v>28</v>
      </c>
      <c r="AB32" s="109" t="s">
        <v>28</v>
      </c>
      <c r="AC32" s="109" t="s">
        <v>28</v>
      </c>
      <c r="AD32" s="109" t="s">
        <v>28</v>
      </c>
      <c r="AE32" s="109" t="s">
        <v>28</v>
      </c>
      <c r="AF32" s="111" t="s">
        <v>28</v>
      </c>
      <c r="AG32" s="109" t="s">
        <v>28</v>
      </c>
      <c r="AH32" s="109" t="s">
        <v>28</v>
      </c>
      <c r="AI32" s="109" t="s">
        <v>28</v>
      </c>
      <c r="AJ32" s="109" t="s">
        <v>28</v>
      </c>
      <c r="AK32" s="109" t="s">
        <v>28</v>
      </c>
      <c r="AL32" s="111" t="s">
        <v>28</v>
      </c>
      <c r="AM32" s="109" t="s">
        <v>28</v>
      </c>
      <c r="AN32" s="109" t="s">
        <v>28</v>
      </c>
      <c r="AO32" s="109" t="s">
        <v>28</v>
      </c>
      <c r="AP32" s="109" t="s">
        <v>28</v>
      </c>
      <c r="AQ32" s="109" t="s">
        <v>28</v>
      </c>
      <c r="AR32" s="111" t="s">
        <v>28</v>
      </c>
      <c r="AS32" s="109" t="s">
        <v>28</v>
      </c>
      <c r="AT32" s="109" t="s">
        <v>28</v>
      </c>
      <c r="AU32" s="109" t="s">
        <v>28</v>
      </c>
      <c r="AV32" s="109" t="s">
        <v>28</v>
      </c>
      <c r="AW32" s="109" t="s">
        <v>28</v>
      </c>
      <c r="AX32" s="111" t="s">
        <v>28</v>
      </c>
      <c r="AY32" s="109" t="s">
        <v>28</v>
      </c>
      <c r="AZ32" s="109" t="s">
        <v>28</v>
      </c>
      <c r="BA32" s="109" t="s">
        <v>28</v>
      </c>
      <c r="BB32" s="109" t="s">
        <v>28</v>
      </c>
      <c r="BC32" s="109" t="s">
        <v>28</v>
      </c>
      <c r="BD32" s="111" t="s">
        <v>28</v>
      </c>
      <c r="BE32" s="109">
        <v>102</v>
      </c>
      <c r="BF32" s="109">
        <v>42</v>
      </c>
      <c r="BG32" s="109">
        <v>112</v>
      </c>
      <c r="BH32" s="109">
        <v>43</v>
      </c>
      <c r="BI32" s="109">
        <v>15266</v>
      </c>
      <c r="BJ32" s="111">
        <v>5802</v>
      </c>
      <c r="BK32" s="109">
        <v>88</v>
      </c>
      <c r="BL32" s="109">
        <v>34</v>
      </c>
      <c r="BM32" s="109">
        <v>6196</v>
      </c>
      <c r="BN32" s="109">
        <v>34</v>
      </c>
      <c r="BO32" s="109">
        <v>63748</v>
      </c>
      <c r="BP32" s="111">
        <v>13648</v>
      </c>
      <c r="BQ32" s="109">
        <v>93</v>
      </c>
      <c r="BR32" s="109">
        <v>26</v>
      </c>
      <c r="BS32" s="109">
        <v>220</v>
      </c>
      <c r="BT32" s="109">
        <v>32</v>
      </c>
      <c r="BU32" s="109">
        <v>25350</v>
      </c>
      <c r="BV32" s="111">
        <v>5958</v>
      </c>
    </row>
    <row r="33" spans="2:74" ht="13.5" thickBot="1">
      <c r="B33" s="138" t="s">
        <v>25</v>
      </c>
      <c r="C33" s="109">
        <v>27</v>
      </c>
      <c r="D33" s="109" t="s">
        <v>28</v>
      </c>
      <c r="E33" s="109">
        <v>26</v>
      </c>
      <c r="F33" s="109" t="s">
        <v>28</v>
      </c>
      <c r="G33" s="109">
        <v>3412</v>
      </c>
      <c r="H33" s="111" t="s">
        <v>28</v>
      </c>
      <c r="I33" s="109">
        <v>21</v>
      </c>
      <c r="J33" s="109" t="s">
        <v>28</v>
      </c>
      <c r="K33" s="109">
        <v>21</v>
      </c>
      <c r="L33" s="109" t="s">
        <v>28</v>
      </c>
      <c r="M33" s="109">
        <v>5844</v>
      </c>
      <c r="N33" s="111" t="s">
        <v>28</v>
      </c>
      <c r="O33" s="109">
        <v>21</v>
      </c>
      <c r="P33" s="109" t="s">
        <v>28</v>
      </c>
      <c r="Q33" s="109">
        <v>18</v>
      </c>
      <c r="R33" s="109" t="s">
        <v>28</v>
      </c>
      <c r="S33" s="109">
        <v>3365</v>
      </c>
      <c r="T33" s="111" t="s">
        <v>28</v>
      </c>
      <c r="U33" s="109">
        <v>8</v>
      </c>
      <c r="V33" s="109" t="s">
        <v>28</v>
      </c>
      <c r="W33" s="109">
        <v>8</v>
      </c>
      <c r="X33" s="109" t="s">
        <v>28</v>
      </c>
      <c r="Y33" s="109">
        <v>557</v>
      </c>
      <c r="Z33" s="111" t="s">
        <v>28</v>
      </c>
      <c r="AA33" s="109">
        <v>22</v>
      </c>
      <c r="AB33" s="109">
        <v>4</v>
      </c>
      <c r="AC33" s="109">
        <v>22</v>
      </c>
      <c r="AD33" s="109">
        <v>4</v>
      </c>
      <c r="AE33" s="109">
        <v>2809</v>
      </c>
      <c r="AF33" s="111">
        <v>482</v>
      </c>
      <c r="AG33" s="109">
        <v>20</v>
      </c>
      <c r="AH33" s="109" t="s">
        <v>28</v>
      </c>
      <c r="AI33" s="109">
        <v>21</v>
      </c>
      <c r="AJ33" s="109" t="s">
        <v>28</v>
      </c>
      <c r="AK33" s="109">
        <v>19517</v>
      </c>
      <c r="AL33" s="111" t="s">
        <v>28</v>
      </c>
      <c r="AM33" s="109">
        <v>25</v>
      </c>
      <c r="AN33" s="109" t="s">
        <v>28</v>
      </c>
      <c r="AO33" s="109">
        <v>25</v>
      </c>
      <c r="AP33" s="109" t="s">
        <v>28</v>
      </c>
      <c r="AQ33" s="109">
        <v>8066</v>
      </c>
      <c r="AR33" s="111" t="s">
        <v>28</v>
      </c>
      <c r="AS33" s="109">
        <v>28</v>
      </c>
      <c r="AT33" s="109" t="s">
        <v>28</v>
      </c>
      <c r="AU33" s="109">
        <v>28</v>
      </c>
      <c r="AV33" s="109">
        <v>1</v>
      </c>
      <c r="AW33" s="109">
        <v>8829</v>
      </c>
      <c r="AX33" s="111" t="s">
        <v>28</v>
      </c>
      <c r="AY33" s="109">
        <v>57</v>
      </c>
      <c r="AZ33" s="109" t="s">
        <v>28</v>
      </c>
      <c r="BA33" s="109">
        <v>3505</v>
      </c>
      <c r="BB33" s="109" t="s">
        <v>28</v>
      </c>
      <c r="BC33" s="109">
        <v>49389</v>
      </c>
      <c r="BD33" s="111" t="s">
        <v>28</v>
      </c>
      <c r="BE33" s="109">
        <v>21</v>
      </c>
      <c r="BF33" s="109">
        <v>3</v>
      </c>
      <c r="BG33" s="109">
        <v>21</v>
      </c>
      <c r="BH33" s="109">
        <v>3</v>
      </c>
      <c r="BI33" s="109">
        <v>3530</v>
      </c>
      <c r="BJ33" s="111">
        <v>324</v>
      </c>
      <c r="BK33" s="109">
        <v>29</v>
      </c>
      <c r="BL33" s="109" t="s">
        <v>28</v>
      </c>
      <c r="BM33" s="109">
        <v>29</v>
      </c>
      <c r="BN33" s="109" t="s">
        <v>28</v>
      </c>
      <c r="BO33" s="109">
        <v>9811</v>
      </c>
      <c r="BP33" s="111" t="s">
        <v>28</v>
      </c>
      <c r="BQ33" s="109">
        <v>27</v>
      </c>
      <c r="BR33" s="109" t="s">
        <v>28</v>
      </c>
      <c r="BS33" s="109">
        <v>25</v>
      </c>
      <c r="BT33" s="109" t="s">
        <v>28</v>
      </c>
      <c r="BU33" s="109">
        <v>5724</v>
      </c>
      <c r="BV33" s="111" t="s">
        <v>28</v>
      </c>
    </row>
    <row r="34" spans="2:74" ht="13.5" thickBot="1">
      <c r="B34" s="138" t="s">
        <v>26</v>
      </c>
      <c r="C34" s="109" t="s">
        <v>28</v>
      </c>
      <c r="D34" s="109" t="s">
        <v>28</v>
      </c>
      <c r="E34" s="109" t="s">
        <v>28</v>
      </c>
      <c r="F34" s="109" t="s">
        <v>28</v>
      </c>
      <c r="G34" s="109" t="s">
        <v>28</v>
      </c>
      <c r="H34" s="111" t="s">
        <v>28</v>
      </c>
      <c r="I34" s="109">
        <v>0</v>
      </c>
      <c r="J34" s="109" t="s">
        <v>28</v>
      </c>
      <c r="K34" s="109">
        <v>0</v>
      </c>
      <c r="L34" s="109" t="s">
        <v>28</v>
      </c>
      <c r="M34" s="109">
        <v>0</v>
      </c>
      <c r="N34" s="111" t="s">
        <v>28</v>
      </c>
      <c r="O34" s="109" t="s">
        <v>28</v>
      </c>
      <c r="P34" s="109" t="s">
        <v>28</v>
      </c>
      <c r="Q34" s="109" t="s">
        <v>28</v>
      </c>
      <c r="R34" s="109" t="s">
        <v>28</v>
      </c>
      <c r="S34" s="109" t="s">
        <v>28</v>
      </c>
      <c r="T34" s="111" t="s">
        <v>28</v>
      </c>
      <c r="U34" s="109" t="s">
        <v>28</v>
      </c>
      <c r="V34" s="109" t="s">
        <v>28</v>
      </c>
      <c r="W34" s="109" t="s">
        <v>28</v>
      </c>
      <c r="X34" s="109" t="s">
        <v>28</v>
      </c>
      <c r="Y34" s="109" t="s">
        <v>28</v>
      </c>
      <c r="Z34" s="111" t="s">
        <v>28</v>
      </c>
      <c r="AA34" s="109" t="s">
        <v>28</v>
      </c>
      <c r="AB34" s="109" t="s">
        <v>28</v>
      </c>
      <c r="AC34" s="109" t="s">
        <v>28</v>
      </c>
      <c r="AD34" s="109" t="s">
        <v>28</v>
      </c>
      <c r="AE34" s="109" t="s">
        <v>28</v>
      </c>
      <c r="AF34" s="111" t="s">
        <v>28</v>
      </c>
      <c r="AG34" s="109" t="s">
        <v>28</v>
      </c>
      <c r="AH34" s="109" t="s">
        <v>28</v>
      </c>
      <c r="AI34" s="109" t="s">
        <v>28</v>
      </c>
      <c r="AJ34" s="109" t="s">
        <v>28</v>
      </c>
      <c r="AK34" s="109" t="s">
        <v>28</v>
      </c>
      <c r="AL34" s="111" t="s">
        <v>28</v>
      </c>
      <c r="AM34" s="109" t="s">
        <v>28</v>
      </c>
      <c r="AN34" s="109" t="s">
        <v>28</v>
      </c>
      <c r="AO34" s="109" t="s">
        <v>28</v>
      </c>
      <c r="AP34" s="109" t="s">
        <v>28</v>
      </c>
      <c r="AQ34" s="109" t="s">
        <v>28</v>
      </c>
      <c r="AR34" s="111" t="s">
        <v>28</v>
      </c>
      <c r="AS34" s="109" t="s">
        <v>28</v>
      </c>
      <c r="AT34" s="109" t="s">
        <v>28</v>
      </c>
      <c r="AU34" s="109" t="s">
        <v>28</v>
      </c>
      <c r="AV34" s="109" t="s">
        <v>28</v>
      </c>
      <c r="AW34" s="109" t="s">
        <v>28</v>
      </c>
      <c r="AX34" s="111" t="s">
        <v>28</v>
      </c>
      <c r="AY34" s="109" t="s">
        <v>28</v>
      </c>
      <c r="AZ34" s="109" t="s">
        <v>28</v>
      </c>
      <c r="BA34" s="109" t="s">
        <v>28</v>
      </c>
      <c r="BB34" s="109" t="s">
        <v>28</v>
      </c>
      <c r="BC34" s="109" t="s">
        <v>28</v>
      </c>
      <c r="BD34" s="111" t="s">
        <v>28</v>
      </c>
      <c r="BE34" s="109">
        <v>0</v>
      </c>
      <c r="BF34" s="109" t="s">
        <v>28</v>
      </c>
      <c r="BG34" s="109">
        <v>0</v>
      </c>
      <c r="BH34" s="109" t="s">
        <v>28</v>
      </c>
      <c r="BI34" s="109">
        <v>0</v>
      </c>
      <c r="BJ34" s="111" t="s">
        <v>28</v>
      </c>
      <c r="BK34" s="109"/>
      <c r="BL34" s="109" t="s">
        <v>28</v>
      </c>
      <c r="BM34" s="109" t="s">
        <v>28</v>
      </c>
      <c r="BN34" s="109" t="s">
        <v>28</v>
      </c>
      <c r="BO34" s="109" t="s">
        <v>28</v>
      </c>
      <c r="BP34" s="111" t="s">
        <v>28</v>
      </c>
      <c r="BQ34" s="109" t="s">
        <v>28</v>
      </c>
      <c r="BR34" s="109" t="s">
        <v>28</v>
      </c>
      <c r="BS34" s="109" t="s">
        <v>28</v>
      </c>
      <c r="BT34" s="109" t="s">
        <v>28</v>
      </c>
      <c r="BU34" s="109" t="s">
        <v>28</v>
      </c>
      <c r="BV34" s="111" t="s">
        <v>28</v>
      </c>
    </row>
    <row r="35" spans="2:74" ht="13.5" thickBot="1">
      <c r="B35" s="138" t="s">
        <v>16</v>
      </c>
      <c r="C35" s="109">
        <v>8</v>
      </c>
      <c r="D35" s="109">
        <v>2</v>
      </c>
      <c r="E35" s="109">
        <v>8</v>
      </c>
      <c r="F35" s="109">
        <v>2</v>
      </c>
      <c r="G35" s="109">
        <v>365</v>
      </c>
      <c r="H35" s="111">
        <v>82</v>
      </c>
      <c r="I35" s="109">
        <v>11</v>
      </c>
      <c r="J35" s="109">
        <v>1</v>
      </c>
      <c r="K35" s="109">
        <v>11</v>
      </c>
      <c r="L35" s="109">
        <v>1</v>
      </c>
      <c r="M35" s="109">
        <v>1898</v>
      </c>
      <c r="N35" s="111">
        <v>211</v>
      </c>
      <c r="O35" s="109">
        <v>3</v>
      </c>
      <c r="P35" s="109" t="s">
        <v>28</v>
      </c>
      <c r="Q35" s="109">
        <v>3</v>
      </c>
      <c r="R35" s="109" t="s">
        <v>28</v>
      </c>
      <c r="S35" s="109">
        <v>349</v>
      </c>
      <c r="T35" s="111" t="s">
        <v>28</v>
      </c>
      <c r="U35" s="109">
        <v>3</v>
      </c>
      <c r="V35" s="109" t="s">
        <v>28</v>
      </c>
      <c r="W35" s="109">
        <v>3</v>
      </c>
      <c r="X35" s="109" t="s">
        <v>28</v>
      </c>
      <c r="Y35" s="109">
        <v>171</v>
      </c>
      <c r="Z35" s="111" t="s">
        <v>28</v>
      </c>
      <c r="AA35" s="109">
        <v>2</v>
      </c>
      <c r="AB35" s="109">
        <v>1</v>
      </c>
      <c r="AC35" s="109">
        <v>2</v>
      </c>
      <c r="AD35" s="109">
        <v>1</v>
      </c>
      <c r="AE35" s="109">
        <v>208</v>
      </c>
      <c r="AF35" s="111">
        <v>28</v>
      </c>
      <c r="AG35" s="109">
        <v>8</v>
      </c>
      <c r="AH35" s="109" t="s">
        <v>28</v>
      </c>
      <c r="AI35" s="109">
        <v>8</v>
      </c>
      <c r="AJ35" s="109" t="s">
        <v>28</v>
      </c>
      <c r="AK35" s="109">
        <v>352</v>
      </c>
      <c r="AL35" s="111" t="s">
        <v>28</v>
      </c>
      <c r="AM35" s="109">
        <v>3</v>
      </c>
      <c r="AN35" s="109" t="s">
        <v>28</v>
      </c>
      <c r="AO35" s="109">
        <v>8</v>
      </c>
      <c r="AP35" s="109" t="s">
        <v>28</v>
      </c>
      <c r="AQ35" s="109">
        <v>348</v>
      </c>
      <c r="AR35" s="111" t="s">
        <v>28</v>
      </c>
      <c r="AS35" s="109">
        <v>10</v>
      </c>
      <c r="AT35" s="109" t="s">
        <v>28</v>
      </c>
      <c r="AU35" s="109">
        <v>10</v>
      </c>
      <c r="AV35" s="109">
        <v>3</v>
      </c>
      <c r="AW35" s="109">
        <v>1292</v>
      </c>
      <c r="AX35" s="111" t="s">
        <v>28</v>
      </c>
      <c r="AY35" s="109">
        <v>9</v>
      </c>
      <c r="AZ35" s="109" t="s">
        <v>28</v>
      </c>
      <c r="BA35" s="109">
        <v>9</v>
      </c>
      <c r="BB35" s="109" t="s">
        <v>28</v>
      </c>
      <c r="BC35" s="109">
        <v>838</v>
      </c>
      <c r="BD35" s="111" t="s">
        <v>28</v>
      </c>
      <c r="BE35" s="109">
        <v>8</v>
      </c>
      <c r="BF35" s="109">
        <v>1</v>
      </c>
      <c r="BG35" s="109">
        <v>8</v>
      </c>
      <c r="BH35" s="109">
        <v>1</v>
      </c>
      <c r="BI35" s="109">
        <v>504</v>
      </c>
      <c r="BJ35" s="111">
        <v>113</v>
      </c>
      <c r="BK35" s="109">
        <v>12</v>
      </c>
      <c r="BL35" s="109">
        <v>2</v>
      </c>
      <c r="BM35" s="109">
        <v>12</v>
      </c>
      <c r="BN35" s="109">
        <v>2</v>
      </c>
      <c r="BO35" s="109">
        <v>588</v>
      </c>
      <c r="BP35" s="111">
        <v>14</v>
      </c>
      <c r="BQ35" s="109">
        <v>12</v>
      </c>
      <c r="BR35" s="109">
        <v>1</v>
      </c>
      <c r="BS35" s="109">
        <v>12</v>
      </c>
      <c r="BT35" s="109">
        <v>1</v>
      </c>
      <c r="BU35" s="109">
        <v>456</v>
      </c>
      <c r="BV35" s="111">
        <v>10</v>
      </c>
    </row>
    <row r="36" spans="2:74" ht="13.5" thickBot="1">
      <c r="B36" s="138" t="s">
        <v>17</v>
      </c>
      <c r="C36" s="109">
        <v>18</v>
      </c>
      <c r="D36" s="109">
        <v>3</v>
      </c>
      <c r="E36" s="109">
        <v>8</v>
      </c>
      <c r="F36" s="109">
        <v>3</v>
      </c>
      <c r="G36" s="109">
        <v>3667</v>
      </c>
      <c r="H36" s="111">
        <v>32</v>
      </c>
      <c r="I36" s="109">
        <v>19</v>
      </c>
      <c r="J36" s="109" t="s">
        <v>28</v>
      </c>
      <c r="K36" s="109">
        <v>20</v>
      </c>
      <c r="L36" s="109" t="s">
        <v>28</v>
      </c>
      <c r="M36" s="109">
        <v>706</v>
      </c>
      <c r="N36" s="111" t="s">
        <v>28</v>
      </c>
      <c r="O36" s="109">
        <v>18</v>
      </c>
      <c r="P36" s="109">
        <v>3</v>
      </c>
      <c r="Q36" s="109">
        <v>18</v>
      </c>
      <c r="R36" s="109" t="s">
        <v>28</v>
      </c>
      <c r="S36" s="109">
        <v>1524</v>
      </c>
      <c r="T36" s="111" t="s">
        <v>28</v>
      </c>
      <c r="U36" s="109">
        <v>22</v>
      </c>
      <c r="V36" s="109">
        <v>15</v>
      </c>
      <c r="W36" s="109">
        <v>24</v>
      </c>
      <c r="X36" s="109">
        <v>13</v>
      </c>
      <c r="Y36" s="109">
        <v>2267</v>
      </c>
      <c r="Z36" s="111">
        <v>1712</v>
      </c>
      <c r="AA36" s="109">
        <v>20</v>
      </c>
      <c r="AB36" s="109">
        <v>4</v>
      </c>
      <c r="AC36" s="109">
        <v>19</v>
      </c>
      <c r="AD36" s="109">
        <v>4</v>
      </c>
      <c r="AE36" s="109">
        <v>2928</v>
      </c>
      <c r="AF36" s="111">
        <v>177</v>
      </c>
      <c r="AG36" s="109">
        <v>25</v>
      </c>
      <c r="AH36" s="109">
        <v>2</v>
      </c>
      <c r="AI36" s="109">
        <v>25</v>
      </c>
      <c r="AJ36" s="109">
        <v>2</v>
      </c>
      <c r="AK36" s="109">
        <v>3069</v>
      </c>
      <c r="AL36" s="111">
        <v>115</v>
      </c>
      <c r="AM36" s="109">
        <v>22</v>
      </c>
      <c r="AN36" s="109">
        <v>1</v>
      </c>
      <c r="AO36" s="109">
        <v>23</v>
      </c>
      <c r="AP36" s="109">
        <v>1</v>
      </c>
      <c r="AQ36" s="109">
        <v>1542</v>
      </c>
      <c r="AR36" s="111">
        <v>42</v>
      </c>
      <c r="AS36" s="109">
        <v>35</v>
      </c>
      <c r="AT36" s="109">
        <v>4</v>
      </c>
      <c r="AU36" s="109">
        <v>37</v>
      </c>
      <c r="AV36" s="109">
        <v>4</v>
      </c>
      <c r="AW36" s="109">
        <v>2011</v>
      </c>
      <c r="AX36" s="111">
        <v>39</v>
      </c>
      <c r="AY36" s="109">
        <v>52</v>
      </c>
      <c r="AZ36" s="109">
        <v>4</v>
      </c>
      <c r="BA36" s="109">
        <v>50</v>
      </c>
      <c r="BB36" s="109">
        <v>4</v>
      </c>
      <c r="BC36" s="109">
        <v>1642</v>
      </c>
      <c r="BD36" s="111">
        <v>39</v>
      </c>
      <c r="BE36" s="109">
        <v>4</v>
      </c>
      <c r="BF36" s="109" t="s">
        <v>28</v>
      </c>
      <c r="BG36" s="109">
        <v>4</v>
      </c>
      <c r="BH36" s="109" t="s">
        <v>28</v>
      </c>
      <c r="BI36" s="109">
        <v>809</v>
      </c>
      <c r="BJ36" s="111" t="s">
        <v>28</v>
      </c>
      <c r="BK36" s="109">
        <v>7</v>
      </c>
      <c r="BL36" s="109" t="s">
        <v>28</v>
      </c>
      <c r="BM36" s="109">
        <v>9</v>
      </c>
      <c r="BN36" s="109" t="s">
        <v>28</v>
      </c>
      <c r="BO36" s="109">
        <v>879</v>
      </c>
      <c r="BP36" s="111" t="s">
        <v>28</v>
      </c>
      <c r="BQ36" s="109">
        <v>7</v>
      </c>
      <c r="BR36" s="109">
        <v>1</v>
      </c>
      <c r="BS36" s="109">
        <v>7</v>
      </c>
      <c r="BT36" s="109">
        <v>1</v>
      </c>
      <c r="BU36" s="109">
        <v>107</v>
      </c>
      <c r="BV36" s="111">
        <v>4</v>
      </c>
    </row>
    <row r="37" spans="2:74" ht="13.5" thickBot="1">
      <c r="B37" s="139" t="s">
        <v>286</v>
      </c>
      <c r="C37" s="233">
        <v>24</v>
      </c>
      <c r="D37" s="233" t="s">
        <v>28</v>
      </c>
      <c r="E37" s="233">
        <v>68</v>
      </c>
      <c r="F37" s="233" t="s">
        <v>28</v>
      </c>
      <c r="G37" s="233">
        <v>230052</v>
      </c>
      <c r="H37" s="237" t="s">
        <v>28</v>
      </c>
      <c r="I37" s="233">
        <v>42</v>
      </c>
      <c r="J37" s="233" t="s">
        <v>28</v>
      </c>
      <c r="K37" s="233">
        <v>115</v>
      </c>
      <c r="L37" s="233" t="s">
        <v>28</v>
      </c>
      <c r="M37" s="233">
        <v>528745</v>
      </c>
      <c r="N37" s="237" t="s">
        <v>28</v>
      </c>
      <c r="O37" s="233">
        <v>31</v>
      </c>
      <c r="P37" s="238">
        <v>1</v>
      </c>
      <c r="Q37" s="233">
        <v>83</v>
      </c>
      <c r="R37" s="238">
        <v>3</v>
      </c>
      <c r="S37" s="233">
        <v>258210</v>
      </c>
      <c r="T37" s="239">
        <v>7000</v>
      </c>
      <c r="U37" s="233">
        <v>21</v>
      </c>
      <c r="V37" s="233" t="s">
        <v>28</v>
      </c>
      <c r="W37" s="233">
        <v>40</v>
      </c>
      <c r="X37" s="233" t="s">
        <v>28</v>
      </c>
      <c r="Y37" s="233">
        <v>324956</v>
      </c>
      <c r="Z37" s="237" t="s">
        <v>28</v>
      </c>
      <c r="AA37" s="192">
        <v>27</v>
      </c>
      <c r="AB37" s="192">
        <v>1</v>
      </c>
      <c r="AC37" s="192">
        <v>51</v>
      </c>
      <c r="AD37" s="192">
        <v>1</v>
      </c>
      <c r="AE37" s="192">
        <v>200050</v>
      </c>
      <c r="AF37" s="196">
        <v>452</v>
      </c>
      <c r="AG37" s="192">
        <v>27</v>
      </c>
      <c r="AH37" s="192" t="s">
        <v>28</v>
      </c>
      <c r="AI37" s="192">
        <v>47</v>
      </c>
      <c r="AJ37" s="192" t="s">
        <v>28</v>
      </c>
      <c r="AK37" s="192">
        <v>173469</v>
      </c>
      <c r="AL37" s="196" t="s">
        <v>28</v>
      </c>
      <c r="AM37" s="192">
        <v>37</v>
      </c>
      <c r="AN37" s="192" t="s">
        <v>28</v>
      </c>
      <c r="AO37" s="192">
        <v>73</v>
      </c>
      <c r="AP37" s="192" t="s">
        <v>28</v>
      </c>
      <c r="AQ37" s="192">
        <v>345741</v>
      </c>
      <c r="AR37" s="196" t="s">
        <v>28</v>
      </c>
      <c r="AS37" s="192">
        <v>47</v>
      </c>
      <c r="AT37" s="192" t="s">
        <v>28</v>
      </c>
      <c r="AU37" s="192">
        <v>141</v>
      </c>
      <c r="AV37" s="192">
        <v>18</v>
      </c>
      <c r="AW37" s="192">
        <v>179596</v>
      </c>
      <c r="AX37" s="196" t="s">
        <v>28</v>
      </c>
      <c r="AY37" s="192">
        <v>55</v>
      </c>
      <c r="AZ37" s="192" t="s">
        <v>28</v>
      </c>
      <c r="BA37" s="192">
        <v>77</v>
      </c>
      <c r="BB37" s="192" t="s">
        <v>28</v>
      </c>
      <c r="BC37" s="192">
        <v>339526</v>
      </c>
      <c r="BD37" s="196" t="s">
        <v>28</v>
      </c>
      <c r="BE37" s="192">
        <v>85</v>
      </c>
      <c r="BF37" s="192">
        <v>1</v>
      </c>
      <c r="BG37" s="192">
        <v>205</v>
      </c>
      <c r="BH37" s="192">
        <v>3</v>
      </c>
      <c r="BI37" s="192">
        <v>252590</v>
      </c>
      <c r="BJ37" s="196">
        <v>1000</v>
      </c>
      <c r="BK37" s="192">
        <v>146</v>
      </c>
      <c r="BL37" s="192">
        <v>2</v>
      </c>
      <c r="BM37" s="192">
        <v>28232</v>
      </c>
      <c r="BN37" s="192">
        <v>2</v>
      </c>
      <c r="BO37" s="192">
        <v>1149816</v>
      </c>
      <c r="BP37" s="196">
        <v>1400</v>
      </c>
      <c r="BQ37" s="192">
        <v>150</v>
      </c>
      <c r="BR37" s="192">
        <v>6</v>
      </c>
      <c r="BS37" s="192">
        <v>3319</v>
      </c>
      <c r="BT37" s="192">
        <v>3006</v>
      </c>
      <c r="BU37" s="192">
        <v>506021</v>
      </c>
      <c r="BV37" s="196">
        <v>24340</v>
      </c>
    </row>
    <row r="39" spans="2:50" ht="12.75">
      <c r="B39" s="249" t="s">
        <v>287</v>
      </c>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80"/>
      <c r="AT39" s="280"/>
      <c r="AU39" s="280"/>
      <c r="AV39" s="280"/>
      <c r="AW39" s="280"/>
      <c r="AX39" s="280"/>
    </row>
    <row r="40" spans="2:50" ht="12.75">
      <c r="B40" s="249" t="s">
        <v>29</v>
      </c>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80"/>
      <c r="AT40" s="280"/>
      <c r="AU40" s="280"/>
      <c r="AV40" s="280"/>
      <c r="AW40" s="280"/>
      <c r="AX40" s="280"/>
    </row>
    <row r="42" spans="2:50" ht="12.75">
      <c r="B42" s="279"/>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46"/>
      <c r="AT42" s="246"/>
      <c r="AU42" s="246"/>
      <c r="AV42" s="246"/>
      <c r="AW42" s="246"/>
      <c r="AX42" s="246"/>
    </row>
    <row r="44" spans="2:50" ht="12.75">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46"/>
      <c r="AT44" s="246"/>
      <c r="AU44" s="246"/>
      <c r="AV44" s="246"/>
      <c r="AW44" s="246"/>
      <c r="AX44" s="246"/>
    </row>
    <row r="47" spans="2:50" ht="12.75">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46"/>
      <c r="AT47" s="246"/>
      <c r="AU47" s="246"/>
      <c r="AV47" s="246"/>
      <c r="AW47" s="246"/>
      <c r="AX47" s="246"/>
    </row>
  </sheetData>
  <sheetProtection/>
  <mergeCells count="56">
    <mergeCell ref="C15:H15"/>
    <mergeCell ref="C16:D16"/>
    <mergeCell ref="E16:F16"/>
    <mergeCell ref="G16:H16"/>
    <mergeCell ref="B47:AX47"/>
    <mergeCell ref="B40:AX40"/>
    <mergeCell ref="B42:AX42"/>
    <mergeCell ref="B44:AX44"/>
    <mergeCell ref="AS16:AT16"/>
    <mergeCell ref="B39:AX39"/>
    <mergeCell ref="AG15:AL15"/>
    <mergeCell ref="AM16:AN16"/>
    <mergeCell ref="AO16:AP16"/>
    <mergeCell ref="AU16:AV16"/>
    <mergeCell ref="AW16:AX16"/>
    <mergeCell ref="I15:N15"/>
    <mergeCell ref="I16:J16"/>
    <mergeCell ref="K16:L16"/>
    <mergeCell ref="M16:N16"/>
    <mergeCell ref="W16:X16"/>
    <mergeCell ref="B13:AX13"/>
    <mergeCell ref="BQ16:BR16"/>
    <mergeCell ref="AM15:AR15"/>
    <mergeCell ref="AY15:BD15"/>
    <mergeCell ref="U15:Z15"/>
    <mergeCell ref="U16:V16"/>
    <mergeCell ref="AY16:AZ16"/>
    <mergeCell ref="BA16:BB16"/>
    <mergeCell ref="O16:P16"/>
    <mergeCell ref="Q16:R16"/>
    <mergeCell ref="BU16:BV16"/>
    <mergeCell ref="AG16:AH16"/>
    <mergeCell ref="AI16:AJ16"/>
    <mergeCell ref="BM16:BN16"/>
    <mergeCell ref="BO16:BP16"/>
    <mergeCell ref="AK16:AL16"/>
    <mergeCell ref="Y16:Z16"/>
    <mergeCell ref="AS15:AX15"/>
    <mergeCell ref="AQ16:AR16"/>
    <mergeCell ref="BQ15:BV15"/>
    <mergeCell ref="BE15:BJ15"/>
    <mergeCell ref="BE16:BF16"/>
    <mergeCell ref="BG16:BH16"/>
    <mergeCell ref="BI16:BJ16"/>
    <mergeCell ref="BC16:BD16"/>
    <mergeCell ref="BS16:BT16"/>
    <mergeCell ref="O15:T15"/>
    <mergeCell ref="S16:T16"/>
    <mergeCell ref="BK15:BP15"/>
    <mergeCell ref="BK16:BL16"/>
    <mergeCell ref="B9:J9"/>
    <mergeCell ref="B10:J10"/>
    <mergeCell ref="AA15:AF15"/>
    <mergeCell ref="AA16:AB16"/>
    <mergeCell ref="AC16:AD16"/>
    <mergeCell ref="AE16:AF16"/>
  </mergeCell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O41"/>
  <sheetViews>
    <sheetView showGridLines="0" zoomScalePageLayoutView="0" workbookViewId="0" topLeftCell="A1">
      <selection activeCell="A1" sqref="A1"/>
    </sheetView>
  </sheetViews>
  <sheetFormatPr defaultColWidth="11.421875" defaultRowHeight="12.75"/>
  <cols>
    <col min="1" max="1" width="11.421875" style="6" customWidth="1"/>
    <col min="2" max="2" width="33.8515625" style="6" customWidth="1"/>
    <col min="3" max="3" width="9.7109375" style="6" customWidth="1"/>
    <col min="4" max="4" width="12.28125" style="6" bestFit="1" customWidth="1"/>
    <col min="5" max="5" width="14.8515625" style="6" customWidth="1"/>
    <col min="6" max="6" width="17.57421875" style="6" customWidth="1"/>
    <col min="7" max="7" width="11.7109375" style="6" customWidth="1"/>
    <col min="8" max="8" width="13.57421875" style="6" bestFit="1" customWidth="1"/>
    <col min="9" max="9" width="10.8515625" style="6" customWidth="1"/>
    <col min="10" max="10" width="11.421875" style="6" customWidth="1"/>
    <col min="11" max="11" width="13.8515625" style="6" bestFit="1" customWidth="1"/>
    <col min="12" max="12" width="11.57421875" style="6" bestFit="1" customWidth="1"/>
    <col min="13" max="13" width="16.57421875" style="6" customWidth="1"/>
    <col min="14" max="14" width="11.57421875" style="6" bestFit="1" customWidth="1"/>
    <col min="15" max="15" width="14.7109375" style="6" customWidth="1"/>
    <col min="16" max="17" width="11.57421875" style="6" bestFit="1" customWidth="1"/>
    <col min="18" max="18" width="14.8515625" style="6" customWidth="1"/>
    <col min="19" max="19" width="11.57421875" style="6" bestFit="1" customWidth="1"/>
    <col min="20" max="20" width="16.57421875" style="6" customWidth="1"/>
    <col min="21" max="21" width="11.57421875" style="6" bestFit="1" customWidth="1"/>
    <col min="22" max="22" width="15.28125" style="6" customWidth="1"/>
    <col min="23" max="24" width="11.57421875" style="6" bestFit="1" customWidth="1"/>
    <col min="25" max="25" width="14.8515625" style="6" customWidth="1"/>
    <col min="26" max="26" width="13.00390625" style="6" bestFit="1" customWidth="1"/>
    <col min="27" max="27" width="11.57421875" style="6" bestFit="1" customWidth="1"/>
    <col min="28" max="28" width="15.140625" style="6" customWidth="1"/>
    <col min="29" max="30" width="11.57421875" style="6" bestFit="1" customWidth="1"/>
    <col min="31" max="31" width="14.7109375" style="6" customWidth="1"/>
    <col min="32" max="33" width="11.57421875" style="6" bestFit="1" customWidth="1"/>
    <col min="34" max="34" width="15.140625" style="6" customWidth="1"/>
    <col min="35" max="36" width="11.57421875" style="6" bestFit="1" customWidth="1"/>
    <col min="37" max="37" width="15.8515625" style="6" customWidth="1"/>
    <col min="38" max="39" width="11.57421875" style="6" bestFit="1" customWidth="1"/>
    <col min="40" max="40" width="14.7109375" style="6" customWidth="1"/>
    <col min="41" max="42" width="11.57421875" style="6" bestFit="1" customWidth="1"/>
    <col min="43" max="43" width="15.7109375" style="6" customWidth="1"/>
    <col min="44" max="45" width="11.57421875" style="6" bestFit="1" customWidth="1"/>
    <col min="46" max="46" width="15.140625" style="6" customWidth="1"/>
    <col min="47" max="48" width="11.57421875" style="6" bestFit="1" customWidth="1"/>
    <col min="49" max="49" width="14.8515625" style="6" customWidth="1"/>
    <col min="50" max="51" width="11.57421875" style="6" bestFit="1" customWidth="1"/>
    <col min="52" max="52" width="15.140625" style="6" customWidth="1"/>
    <col min="53" max="54" width="11.57421875" style="6" bestFit="1" customWidth="1"/>
    <col min="55" max="55" width="15.140625" style="6" customWidth="1"/>
    <col min="56" max="57" width="11.57421875" style="6" bestFit="1" customWidth="1"/>
    <col min="58" max="58" width="14.7109375" style="6" customWidth="1"/>
    <col min="59" max="60" width="11.57421875" style="6" bestFit="1" customWidth="1"/>
    <col min="61" max="61" width="15.8515625" style="6" customWidth="1"/>
    <col min="62" max="63" width="11.57421875" style="6" bestFit="1" customWidth="1"/>
    <col min="64" max="64" width="15.421875" style="6" customWidth="1"/>
    <col min="65" max="65" width="11.140625" style="6" customWidth="1"/>
    <col min="66" max="66" width="11.57421875" style="6" bestFit="1" customWidth="1"/>
    <col min="67" max="67" width="15.140625" style="6" customWidth="1"/>
    <col min="68" max="69" width="11.57421875" style="6" bestFit="1" customWidth="1"/>
    <col min="70" max="70" width="14.7109375" style="6" customWidth="1"/>
    <col min="71" max="72" width="11.57421875" style="6" bestFit="1" customWidth="1"/>
    <col min="73" max="73" width="11.7109375" style="6" bestFit="1" customWidth="1"/>
    <col min="74" max="78" width="11.57421875" style="6" bestFit="1" customWidth="1"/>
    <col min="79" max="79" width="11.7109375" style="6" bestFit="1" customWidth="1"/>
    <col min="80" max="81" width="11.57421875" style="6" bestFit="1" customWidth="1"/>
    <col min="82" max="82" width="13.00390625" style="6" bestFit="1" customWidth="1"/>
    <col min="83" max="85" width="11.57421875" style="6" bestFit="1" customWidth="1"/>
    <col min="86" max="16384" width="11.421875" style="6" customWidth="1"/>
  </cols>
  <sheetData>
    <row r="1" ht="10.5">
      <c r="A1" s="39" t="s">
        <v>288</v>
      </c>
    </row>
    <row r="2" ht="10.5"/>
    <row r="3" ht="10.5"/>
    <row r="4" ht="10.5"/>
    <row r="5" ht="10.5"/>
    <row r="6" ht="10.5"/>
    <row r="7" ht="10.5"/>
    <row r="8" ht="10.5"/>
    <row r="9" spans="2:11" s="21" customFormat="1" ht="18" customHeight="1">
      <c r="B9" s="244"/>
      <c r="C9" s="244"/>
      <c r="D9" s="244"/>
      <c r="E9" s="244"/>
      <c r="F9" s="244"/>
      <c r="G9" s="244"/>
      <c r="H9" s="244"/>
      <c r="I9" s="244"/>
      <c r="J9" s="244"/>
      <c r="K9" s="96" t="s">
        <v>219</v>
      </c>
    </row>
    <row r="10" spans="2:10" s="5" customFormat="1" ht="12.75">
      <c r="B10" s="248"/>
      <c r="C10" s="248"/>
      <c r="D10" s="248"/>
      <c r="E10" s="248"/>
      <c r="F10" s="248"/>
      <c r="G10" s="248"/>
      <c r="H10" s="248"/>
      <c r="I10" s="248"/>
      <c r="J10" s="248"/>
    </row>
    <row r="11" spans="5:8" s="5" customFormat="1" ht="12.75">
      <c r="E11" s="71"/>
      <c r="F11" s="71"/>
      <c r="G11" s="71"/>
      <c r="H11" s="51"/>
    </row>
    <row r="12" spans="2:31" s="5" customFormat="1" ht="12.75">
      <c r="B12" s="22"/>
      <c r="C12" s="20"/>
      <c r="D12" s="20"/>
      <c r="E12" s="20"/>
      <c r="F12" s="20"/>
      <c r="G12" s="20"/>
      <c r="H12" s="20"/>
      <c r="I12" s="20"/>
      <c r="J12" s="20"/>
      <c r="K12" s="20"/>
      <c r="V12"/>
      <c r="W12"/>
      <c r="X12"/>
      <c r="Y12"/>
      <c r="Z12"/>
      <c r="AA12"/>
      <c r="AB12"/>
      <c r="AC12"/>
      <c r="AD12"/>
      <c r="AE12"/>
    </row>
    <row r="13" spans="8:31" ht="10.5" customHeight="1">
      <c r="H13" s="51"/>
      <c r="I13" s="51"/>
      <c r="J13" s="51"/>
      <c r="K13" s="51"/>
      <c r="V13"/>
      <c r="W13"/>
      <c r="X13"/>
      <c r="Y13"/>
      <c r="Z13"/>
      <c r="AA13"/>
      <c r="AB13"/>
      <c r="AC13"/>
      <c r="AD13"/>
      <c r="AE13"/>
    </row>
    <row r="14" spans="8:31" ht="14.25" customHeight="1">
      <c r="H14" s="51"/>
      <c r="I14" s="51"/>
      <c r="J14" s="51"/>
      <c r="K14" s="51"/>
      <c r="V14"/>
      <c r="W14"/>
      <c r="X14"/>
      <c r="Y14"/>
      <c r="Z14"/>
      <c r="AA14"/>
      <c r="AB14"/>
      <c r="AC14"/>
      <c r="AD14"/>
      <c r="AE14"/>
    </row>
    <row r="15" spans="1:104" ht="29.25" customHeight="1" thickBot="1">
      <c r="A15"/>
      <c r="B15"/>
      <c r="C15" s="278">
        <v>2021</v>
      </c>
      <c r="D15" s="254"/>
      <c r="E15" s="254"/>
      <c r="F15" s="254"/>
      <c r="G15" s="254"/>
      <c r="H15" s="254"/>
      <c r="I15" s="254"/>
      <c r="J15" s="253">
        <v>2020</v>
      </c>
      <c r="K15" s="254"/>
      <c r="L15" s="254"/>
      <c r="M15" s="254"/>
      <c r="N15" s="254"/>
      <c r="O15" s="254"/>
      <c r="P15" s="255"/>
      <c r="Q15" s="253">
        <v>2019</v>
      </c>
      <c r="R15" s="254"/>
      <c r="S15" s="254"/>
      <c r="T15" s="254"/>
      <c r="U15" s="254"/>
      <c r="V15" s="254"/>
      <c r="W15" s="255"/>
      <c r="X15" s="253">
        <v>2018</v>
      </c>
      <c r="Y15" s="254"/>
      <c r="Z15" s="254"/>
      <c r="AA15" s="254"/>
      <c r="AB15" s="254"/>
      <c r="AC15" s="254"/>
      <c r="AD15" s="254"/>
      <c r="AE15" s="254"/>
      <c r="AF15" s="254"/>
      <c r="AG15" s="253">
        <v>2017</v>
      </c>
      <c r="AH15" s="254"/>
      <c r="AI15" s="254"/>
      <c r="AJ15" s="254"/>
      <c r="AK15" s="254"/>
      <c r="AL15" s="254"/>
      <c r="AM15" s="254"/>
      <c r="AN15" s="254"/>
      <c r="AO15" s="254"/>
      <c r="AP15" s="253">
        <v>2016</v>
      </c>
      <c r="AQ15" s="254"/>
      <c r="AR15" s="254"/>
      <c r="AS15" s="254"/>
      <c r="AT15" s="254"/>
      <c r="AU15" s="254"/>
      <c r="AV15" s="254"/>
      <c r="AW15" s="254"/>
      <c r="AX15" s="254"/>
      <c r="AY15" s="253">
        <v>2015</v>
      </c>
      <c r="AZ15" s="254"/>
      <c r="BA15" s="254"/>
      <c r="BB15" s="254"/>
      <c r="BC15" s="254"/>
      <c r="BD15" s="254"/>
      <c r="BE15" s="254"/>
      <c r="BF15" s="254"/>
      <c r="BG15" s="254"/>
      <c r="BH15" s="253">
        <v>2014</v>
      </c>
      <c r="BI15" s="254"/>
      <c r="BJ15" s="254"/>
      <c r="BK15" s="254"/>
      <c r="BL15" s="254"/>
      <c r="BM15" s="254"/>
      <c r="BN15" s="254"/>
      <c r="BO15" s="254"/>
      <c r="BP15" s="254"/>
      <c r="BQ15" s="253">
        <v>2013</v>
      </c>
      <c r="BR15" s="254"/>
      <c r="BS15" s="254"/>
      <c r="BT15" s="254"/>
      <c r="BU15" s="254"/>
      <c r="BV15" s="254"/>
      <c r="BW15" s="254"/>
      <c r="BX15" s="254"/>
      <c r="BY15" s="254"/>
      <c r="BZ15" s="253">
        <v>2012</v>
      </c>
      <c r="CA15" s="254"/>
      <c r="CB15" s="254"/>
      <c r="CC15" s="254"/>
      <c r="CD15" s="254"/>
      <c r="CE15" s="254"/>
      <c r="CF15" s="254"/>
      <c r="CG15" s="254"/>
      <c r="CH15" s="254"/>
      <c r="CI15" s="253">
        <v>2011</v>
      </c>
      <c r="CJ15" s="254"/>
      <c r="CK15" s="254"/>
      <c r="CL15" s="254"/>
      <c r="CM15" s="254"/>
      <c r="CN15" s="254"/>
      <c r="CO15" s="254"/>
      <c r="CP15" s="254"/>
      <c r="CQ15" s="254"/>
      <c r="CR15" s="253">
        <v>2010</v>
      </c>
      <c r="CS15" s="254"/>
      <c r="CT15" s="254"/>
      <c r="CU15" s="254"/>
      <c r="CV15" s="254"/>
      <c r="CW15" s="254"/>
      <c r="CX15" s="254"/>
      <c r="CY15" s="254"/>
      <c r="CZ15" s="284"/>
    </row>
    <row r="16" spans="1:197" s="74" customFormat="1" ht="42.75" customHeight="1" thickBot="1">
      <c r="A16"/>
      <c r="B16"/>
      <c r="C16" s="282" t="s">
        <v>237</v>
      </c>
      <c r="D16" s="276"/>
      <c r="E16" s="283"/>
      <c r="F16" s="207" t="s">
        <v>238</v>
      </c>
      <c r="G16" s="281" t="s">
        <v>113</v>
      </c>
      <c r="H16" s="276"/>
      <c r="I16" s="277"/>
      <c r="J16" s="282" t="s">
        <v>237</v>
      </c>
      <c r="K16" s="276"/>
      <c r="L16" s="283"/>
      <c r="M16" s="218" t="s">
        <v>238</v>
      </c>
      <c r="N16" s="281" t="s">
        <v>113</v>
      </c>
      <c r="O16" s="276"/>
      <c r="P16" s="277"/>
      <c r="Q16" s="282" t="s">
        <v>237</v>
      </c>
      <c r="R16" s="276"/>
      <c r="S16" s="283"/>
      <c r="T16" s="218" t="s">
        <v>238</v>
      </c>
      <c r="U16" s="281" t="s">
        <v>113</v>
      </c>
      <c r="V16" s="276"/>
      <c r="W16" s="277"/>
      <c r="X16" s="282" t="s">
        <v>237</v>
      </c>
      <c r="Y16" s="276"/>
      <c r="Z16" s="283"/>
      <c r="AA16" s="276" t="s">
        <v>238</v>
      </c>
      <c r="AB16" s="276"/>
      <c r="AC16" s="283"/>
      <c r="AD16" s="281" t="s">
        <v>113</v>
      </c>
      <c r="AE16" s="276"/>
      <c r="AF16" s="277"/>
      <c r="AG16" s="276" t="s">
        <v>237</v>
      </c>
      <c r="AH16" s="276"/>
      <c r="AI16" s="283"/>
      <c r="AJ16" s="276" t="s">
        <v>238</v>
      </c>
      <c r="AK16" s="276"/>
      <c r="AL16" s="283"/>
      <c r="AM16" s="276" t="s">
        <v>113</v>
      </c>
      <c r="AN16" s="276"/>
      <c r="AO16" s="276"/>
      <c r="AP16" s="282" t="s">
        <v>237</v>
      </c>
      <c r="AQ16" s="276"/>
      <c r="AR16" s="283"/>
      <c r="AS16" s="276" t="s">
        <v>238</v>
      </c>
      <c r="AT16" s="276"/>
      <c r="AU16" s="283"/>
      <c r="AV16" s="276" t="s">
        <v>113</v>
      </c>
      <c r="AW16" s="276"/>
      <c r="AX16" s="276"/>
      <c r="AY16" s="282" t="s">
        <v>237</v>
      </c>
      <c r="AZ16" s="276"/>
      <c r="BA16" s="283"/>
      <c r="BB16" s="276" t="s">
        <v>238</v>
      </c>
      <c r="BC16" s="276"/>
      <c r="BD16" s="283"/>
      <c r="BE16" s="281" t="s">
        <v>113</v>
      </c>
      <c r="BF16" s="276"/>
      <c r="BG16" s="277"/>
      <c r="BH16" s="276" t="s">
        <v>237</v>
      </c>
      <c r="BI16" s="276"/>
      <c r="BJ16" s="283"/>
      <c r="BK16" s="276" t="s">
        <v>238</v>
      </c>
      <c r="BL16" s="276"/>
      <c r="BM16" s="283"/>
      <c r="BN16" s="276" t="s">
        <v>113</v>
      </c>
      <c r="BO16" s="276"/>
      <c r="BP16" s="276"/>
      <c r="BQ16" s="282" t="s">
        <v>237</v>
      </c>
      <c r="BR16" s="276"/>
      <c r="BS16" s="283"/>
      <c r="BT16" s="276" t="s">
        <v>238</v>
      </c>
      <c r="BU16" s="276"/>
      <c r="BV16" s="283"/>
      <c r="BW16" s="281" t="s">
        <v>113</v>
      </c>
      <c r="BX16" s="276"/>
      <c r="BY16" s="277"/>
      <c r="BZ16" s="276" t="s">
        <v>237</v>
      </c>
      <c r="CA16" s="276"/>
      <c r="CB16" s="283"/>
      <c r="CC16" s="276" t="s">
        <v>238</v>
      </c>
      <c r="CD16" s="276"/>
      <c r="CE16" s="283"/>
      <c r="CF16" s="281" t="s">
        <v>113</v>
      </c>
      <c r="CG16" s="276"/>
      <c r="CH16" s="277"/>
      <c r="CI16" s="276" t="s">
        <v>237</v>
      </c>
      <c r="CJ16" s="276"/>
      <c r="CK16" s="283"/>
      <c r="CL16" s="276" t="s">
        <v>238</v>
      </c>
      <c r="CM16" s="276"/>
      <c r="CN16" s="283"/>
      <c r="CO16" s="281" t="s">
        <v>113</v>
      </c>
      <c r="CP16" s="276"/>
      <c r="CQ16" s="277"/>
      <c r="CR16" s="276" t="s">
        <v>237</v>
      </c>
      <c r="CS16" s="276"/>
      <c r="CT16" s="283"/>
      <c r="CU16" s="276" t="s">
        <v>238</v>
      </c>
      <c r="CV16" s="276"/>
      <c r="CW16" s="283"/>
      <c r="CX16" s="276" t="s">
        <v>252</v>
      </c>
      <c r="CY16" s="276"/>
      <c r="CZ16" s="276"/>
      <c r="DA16" s="135"/>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row>
    <row r="17" spans="1:183" ht="39.75" customHeight="1" thickBot="1">
      <c r="A17"/>
      <c r="B17"/>
      <c r="C17" s="123" t="s">
        <v>182</v>
      </c>
      <c r="D17" s="176" t="s">
        <v>183</v>
      </c>
      <c r="E17" s="122" t="s">
        <v>184</v>
      </c>
      <c r="F17" s="177" t="s">
        <v>182</v>
      </c>
      <c r="G17" s="177" t="s">
        <v>182</v>
      </c>
      <c r="H17" s="122" t="s">
        <v>183</v>
      </c>
      <c r="I17" s="178" t="s">
        <v>184</v>
      </c>
      <c r="J17" s="123" t="s">
        <v>182</v>
      </c>
      <c r="K17" s="176" t="s">
        <v>183</v>
      </c>
      <c r="L17" s="122" t="s">
        <v>184</v>
      </c>
      <c r="M17" s="177" t="s">
        <v>182</v>
      </c>
      <c r="N17" s="177" t="s">
        <v>182</v>
      </c>
      <c r="O17" s="122" t="s">
        <v>183</v>
      </c>
      <c r="P17" s="178" t="s">
        <v>184</v>
      </c>
      <c r="Q17" s="123" t="s">
        <v>182</v>
      </c>
      <c r="R17" s="176" t="s">
        <v>183</v>
      </c>
      <c r="S17" s="122" t="s">
        <v>184</v>
      </c>
      <c r="T17" s="177" t="s">
        <v>182</v>
      </c>
      <c r="U17" s="177" t="s">
        <v>182</v>
      </c>
      <c r="V17" s="122" t="s">
        <v>183</v>
      </c>
      <c r="W17" s="178" t="s">
        <v>184</v>
      </c>
      <c r="X17" s="123" t="s">
        <v>182</v>
      </c>
      <c r="Y17" s="176" t="s">
        <v>183</v>
      </c>
      <c r="Z17" s="122" t="s">
        <v>184</v>
      </c>
      <c r="AA17" s="177" t="s">
        <v>182</v>
      </c>
      <c r="AB17" s="176" t="s">
        <v>183</v>
      </c>
      <c r="AC17" s="122" t="s">
        <v>184</v>
      </c>
      <c r="AD17" s="177" t="s">
        <v>182</v>
      </c>
      <c r="AE17" s="122" t="s">
        <v>183</v>
      </c>
      <c r="AF17" s="178" t="s">
        <v>184</v>
      </c>
      <c r="AG17" s="123" t="s">
        <v>182</v>
      </c>
      <c r="AH17" s="176" t="s">
        <v>183</v>
      </c>
      <c r="AI17" s="122" t="s">
        <v>184</v>
      </c>
      <c r="AJ17" s="177" t="s">
        <v>182</v>
      </c>
      <c r="AK17" s="176" t="s">
        <v>183</v>
      </c>
      <c r="AL17" s="122" t="s">
        <v>184</v>
      </c>
      <c r="AM17" s="177" t="s">
        <v>182</v>
      </c>
      <c r="AN17" s="122" t="s">
        <v>183</v>
      </c>
      <c r="AO17" s="178" t="s">
        <v>184</v>
      </c>
      <c r="AP17" s="123" t="s">
        <v>182</v>
      </c>
      <c r="AQ17" s="176" t="s">
        <v>183</v>
      </c>
      <c r="AR17" s="122" t="s">
        <v>184</v>
      </c>
      <c r="AS17" s="177" t="s">
        <v>182</v>
      </c>
      <c r="AT17" s="176" t="s">
        <v>183</v>
      </c>
      <c r="AU17" s="122" t="s">
        <v>184</v>
      </c>
      <c r="AV17" s="177" t="s">
        <v>182</v>
      </c>
      <c r="AW17" s="122" t="s">
        <v>183</v>
      </c>
      <c r="AX17" s="178" t="s">
        <v>184</v>
      </c>
      <c r="AY17" s="123" t="s">
        <v>182</v>
      </c>
      <c r="AZ17" s="176" t="s">
        <v>183</v>
      </c>
      <c r="BA17" s="122" t="s">
        <v>184</v>
      </c>
      <c r="BB17" s="177" t="s">
        <v>182</v>
      </c>
      <c r="BC17" s="176" t="s">
        <v>183</v>
      </c>
      <c r="BD17" s="122" t="s">
        <v>184</v>
      </c>
      <c r="BE17" s="177" t="s">
        <v>182</v>
      </c>
      <c r="BF17" s="122" t="s">
        <v>183</v>
      </c>
      <c r="BG17" s="178" t="s">
        <v>184</v>
      </c>
      <c r="BH17" s="123" t="s">
        <v>182</v>
      </c>
      <c r="BI17" s="176" t="s">
        <v>183</v>
      </c>
      <c r="BJ17" s="122" t="s">
        <v>184</v>
      </c>
      <c r="BK17" s="177" t="s">
        <v>182</v>
      </c>
      <c r="BL17" s="176" t="s">
        <v>183</v>
      </c>
      <c r="BM17" s="122" t="s">
        <v>184</v>
      </c>
      <c r="BN17" s="177" t="s">
        <v>182</v>
      </c>
      <c r="BO17" s="122" t="s">
        <v>183</v>
      </c>
      <c r="BP17" s="178" t="s">
        <v>184</v>
      </c>
      <c r="BQ17" s="123" t="s">
        <v>182</v>
      </c>
      <c r="BR17" s="176" t="s">
        <v>183</v>
      </c>
      <c r="BS17" s="122" t="s">
        <v>184</v>
      </c>
      <c r="BT17" s="177" t="s">
        <v>182</v>
      </c>
      <c r="BU17" s="176" t="s">
        <v>183</v>
      </c>
      <c r="BV17" s="122" t="s">
        <v>184</v>
      </c>
      <c r="BW17" s="177" t="s">
        <v>182</v>
      </c>
      <c r="BX17" s="122" t="s">
        <v>183</v>
      </c>
      <c r="BY17" s="178" t="s">
        <v>184</v>
      </c>
      <c r="BZ17" s="123" t="s">
        <v>182</v>
      </c>
      <c r="CA17" s="176" t="s">
        <v>183</v>
      </c>
      <c r="CB17" s="122" t="s">
        <v>184</v>
      </c>
      <c r="CC17" s="177" t="s">
        <v>182</v>
      </c>
      <c r="CD17" s="176" t="s">
        <v>183</v>
      </c>
      <c r="CE17" s="122" t="s">
        <v>184</v>
      </c>
      <c r="CF17" s="177" t="s">
        <v>182</v>
      </c>
      <c r="CG17" s="122" t="s">
        <v>183</v>
      </c>
      <c r="CH17" s="178" t="s">
        <v>184</v>
      </c>
      <c r="CI17" s="123" t="s">
        <v>182</v>
      </c>
      <c r="CJ17" s="176" t="s">
        <v>183</v>
      </c>
      <c r="CK17" s="122" t="s">
        <v>184</v>
      </c>
      <c r="CL17" s="177" t="s">
        <v>182</v>
      </c>
      <c r="CM17" s="176" t="s">
        <v>183</v>
      </c>
      <c r="CN17" s="122" t="s">
        <v>184</v>
      </c>
      <c r="CO17" s="177" t="s">
        <v>182</v>
      </c>
      <c r="CP17" s="122" t="s">
        <v>183</v>
      </c>
      <c r="CQ17" s="178" t="s">
        <v>184</v>
      </c>
      <c r="CR17" s="123" t="s">
        <v>182</v>
      </c>
      <c r="CS17" s="176" t="s">
        <v>183</v>
      </c>
      <c r="CT17" s="122" t="s">
        <v>184</v>
      </c>
      <c r="CU17" s="177" t="s">
        <v>182</v>
      </c>
      <c r="CV17" s="176" t="s">
        <v>183</v>
      </c>
      <c r="CW17" s="122" t="s">
        <v>184</v>
      </c>
      <c r="CX17" s="177" t="s">
        <v>182</v>
      </c>
      <c r="CY17" s="122" t="s">
        <v>183</v>
      </c>
      <c r="CZ17" s="178" t="s">
        <v>184</v>
      </c>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row>
    <row r="18" spans="2:105" s="21" customFormat="1" ht="33.75" customHeight="1" thickBot="1">
      <c r="B18" s="150" t="s">
        <v>181</v>
      </c>
      <c r="C18" s="189">
        <v>4711</v>
      </c>
      <c r="D18" s="189">
        <v>301064</v>
      </c>
      <c r="E18" s="189">
        <v>5097694</v>
      </c>
      <c r="F18" s="189">
        <v>17947</v>
      </c>
      <c r="G18" s="189">
        <v>13</v>
      </c>
      <c r="H18" s="189">
        <v>13</v>
      </c>
      <c r="I18" s="189">
        <v>1035</v>
      </c>
      <c r="J18" s="189">
        <v>4109</v>
      </c>
      <c r="K18" s="189">
        <v>212625</v>
      </c>
      <c r="L18" s="189">
        <v>4287058</v>
      </c>
      <c r="M18" s="189">
        <v>14765</v>
      </c>
      <c r="N18" s="189">
        <v>19</v>
      </c>
      <c r="O18" s="189">
        <v>2937</v>
      </c>
      <c r="P18" s="189">
        <v>46330</v>
      </c>
      <c r="Q18" s="189">
        <v>5016</v>
      </c>
      <c r="R18" s="189">
        <v>140634</v>
      </c>
      <c r="S18" s="189">
        <v>4963941</v>
      </c>
      <c r="T18" s="189">
        <v>16678</v>
      </c>
      <c r="U18" s="189">
        <v>26</v>
      </c>
      <c r="V18" s="189">
        <v>14161</v>
      </c>
      <c r="W18" s="189">
        <v>86477</v>
      </c>
      <c r="X18" s="189">
        <v>5069</v>
      </c>
      <c r="Y18" s="189">
        <v>1057806</v>
      </c>
      <c r="Z18" s="189">
        <v>28114491</v>
      </c>
      <c r="AA18" s="189">
        <v>15531</v>
      </c>
      <c r="AB18" s="189">
        <v>17824</v>
      </c>
      <c r="AC18" s="189">
        <v>15832</v>
      </c>
      <c r="AD18" s="189">
        <v>28</v>
      </c>
      <c r="AE18" s="189">
        <v>26</v>
      </c>
      <c r="AF18" s="191">
        <v>3806</v>
      </c>
      <c r="AG18" s="189">
        <v>5073</v>
      </c>
      <c r="AH18" s="189">
        <v>1455676</v>
      </c>
      <c r="AI18" s="189">
        <v>11491334</v>
      </c>
      <c r="AJ18" s="197">
        <v>29894</v>
      </c>
      <c r="AK18" s="189">
        <v>32691</v>
      </c>
      <c r="AL18" s="189">
        <v>32642</v>
      </c>
      <c r="AM18" s="189">
        <v>43</v>
      </c>
      <c r="AN18" s="189">
        <v>142</v>
      </c>
      <c r="AO18" s="191">
        <v>23959</v>
      </c>
      <c r="AP18" s="189">
        <v>5062</v>
      </c>
      <c r="AQ18" s="189">
        <v>285478</v>
      </c>
      <c r="AR18" s="189">
        <v>5241825</v>
      </c>
      <c r="AS18" s="197">
        <v>24321</v>
      </c>
      <c r="AT18" s="189">
        <v>27393</v>
      </c>
      <c r="AU18" s="189">
        <v>59358</v>
      </c>
      <c r="AV18" s="189">
        <v>42</v>
      </c>
      <c r="AW18" s="189">
        <v>6634</v>
      </c>
      <c r="AX18" s="191">
        <v>35340</v>
      </c>
      <c r="AY18" s="189">
        <v>4832</v>
      </c>
      <c r="AZ18" s="189">
        <v>269489</v>
      </c>
      <c r="BA18" s="189">
        <v>5034582</v>
      </c>
      <c r="BB18" s="197">
        <v>23789</v>
      </c>
      <c r="BC18" s="189">
        <v>27080</v>
      </c>
      <c r="BD18" s="189">
        <v>26012</v>
      </c>
      <c r="BE18" s="189">
        <v>49</v>
      </c>
      <c r="BF18" s="189">
        <v>551</v>
      </c>
      <c r="BG18" s="191">
        <v>9779</v>
      </c>
      <c r="BH18" s="189">
        <v>5283</v>
      </c>
      <c r="BI18" s="189">
        <v>287095</v>
      </c>
      <c r="BJ18" s="189">
        <v>4403338</v>
      </c>
      <c r="BK18" s="197">
        <v>27479</v>
      </c>
      <c r="BL18" s="189">
        <v>30916</v>
      </c>
      <c r="BM18" s="189">
        <v>27196</v>
      </c>
      <c r="BN18" s="189">
        <v>42</v>
      </c>
      <c r="BO18" s="189">
        <v>23237</v>
      </c>
      <c r="BP18" s="191">
        <v>84179.006</v>
      </c>
      <c r="BQ18" s="189">
        <v>7541</v>
      </c>
      <c r="BR18" s="189">
        <v>487325</v>
      </c>
      <c r="BS18" s="189">
        <v>7945495</v>
      </c>
      <c r="BT18" s="197">
        <v>30405</v>
      </c>
      <c r="BU18" s="189">
        <v>15071</v>
      </c>
      <c r="BV18" s="189">
        <v>11378</v>
      </c>
      <c r="BW18" s="189">
        <v>69</v>
      </c>
      <c r="BX18" s="189">
        <v>4325</v>
      </c>
      <c r="BY18" s="191">
        <v>81642</v>
      </c>
      <c r="BZ18" s="189">
        <v>5308</v>
      </c>
      <c r="CA18" s="189">
        <v>302641</v>
      </c>
      <c r="CB18" s="189">
        <v>28692724</v>
      </c>
      <c r="CC18" s="197">
        <v>29932</v>
      </c>
      <c r="CD18" s="189">
        <v>18709</v>
      </c>
      <c r="CE18" s="189">
        <v>21582</v>
      </c>
      <c r="CF18" s="189">
        <v>46</v>
      </c>
      <c r="CG18" s="189">
        <v>39</v>
      </c>
      <c r="CH18" s="191">
        <v>4396</v>
      </c>
      <c r="CI18" s="189">
        <v>5529</v>
      </c>
      <c r="CJ18" s="189">
        <v>671307</v>
      </c>
      <c r="CK18" s="189">
        <v>7286757</v>
      </c>
      <c r="CL18" s="197">
        <v>27164</v>
      </c>
      <c r="CM18" s="189">
        <v>27263</v>
      </c>
      <c r="CN18" s="189">
        <v>31316</v>
      </c>
      <c r="CO18" s="189">
        <v>66</v>
      </c>
      <c r="CP18" s="189">
        <v>8960</v>
      </c>
      <c r="CQ18" s="191">
        <v>1666135</v>
      </c>
      <c r="CR18" s="189">
        <v>5446</v>
      </c>
      <c r="CS18" s="189">
        <v>252786</v>
      </c>
      <c r="CT18" s="189">
        <v>21516669</v>
      </c>
      <c r="CU18" s="197">
        <v>27845</v>
      </c>
      <c r="CV18" s="189">
        <v>27252</v>
      </c>
      <c r="CW18" s="189">
        <v>32881</v>
      </c>
      <c r="CX18" s="189" t="s">
        <v>28</v>
      </c>
      <c r="CY18" s="189" t="s">
        <v>28</v>
      </c>
      <c r="CZ18" s="189" t="s">
        <v>28</v>
      </c>
      <c r="DA18" s="174"/>
    </row>
    <row r="19" spans="2:104" ht="12" customHeight="1" thickBot="1">
      <c r="B19" s="102" t="s">
        <v>20</v>
      </c>
      <c r="C19" s="109">
        <v>815</v>
      </c>
      <c r="D19" s="109">
        <v>33073</v>
      </c>
      <c r="E19" s="109">
        <v>346093</v>
      </c>
      <c r="F19" s="109">
        <v>1946</v>
      </c>
      <c r="G19" s="109" t="s">
        <v>28</v>
      </c>
      <c r="H19" s="109" t="s">
        <v>28</v>
      </c>
      <c r="I19" s="111" t="s">
        <v>28</v>
      </c>
      <c r="J19" s="109">
        <v>680</v>
      </c>
      <c r="K19" s="109">
        <v>30639</v>
      </c>
      <c r="L19" s="109">
        <v>627319</v>
      </c>
      <c r="M19" s="109">
        <v>2240</v>
      </c>
      <c r="N19" s="109" t="s">
        <v>28</v>
      </c>
      <c r="O19" s="109" t="s">
        <v>28</v>
      </c>
      <c r="P19" s="111" t="s">
        <v>28</v>
      </c>
      <c r="Q19" s="109">
        <v>808</v>
      </c>
      <c r="R19" s="109">
        <v>14052</v>
      </c>
      <c r="S19" s="109">
        <v>399573</v>
      </c>
      <c r="T19" s="109">
        <v>2037</v>
      </c>
      <c r="U19" s="109" t="s">
        <v>28</v>
      </c>
      <c r="V19" s="109">
        <v>0</v>
      </c>
      <c r="W19" s="111" t="s">
        <v>28</v>
      </c>
      <c r="X19" s="109">
        <v>908</v>
      </c>
      <c r="Y19" s="109">
        <v>2596</v>
      </c>
      <c r="Z19" s="109">
        <v>266677</v>
      </c>
      <c r="AA19" s="109">
        <v>954</v>
      </c>
      <c r="AB19" s="109">
        <v>954</v>
      </c>
      <c r="AC19" s="109">
        <v>1211</v>
      </c>
      <c r="AD19" s="109">
        <v>2</v>
      </c>
      <c r="AE19" s="109">
        <v>2</v>
      </c>
      <c r="AF19" s="111">
        <v>42</v>
      </c>
      <c r="AG19" s="109">
        <v>842</v>
      </c>
      <c r="AH19" s="109">
        <v>66249</v>
      </c>
      <c r="AI19" s="109">
        <v>642670</v>
      </c>
      <c r="AJ19" s="109">
        <v>517</v>
      </c>
      <c r="AK19" s="109">
        <v>517</v>
      </c>
      <c r="AL19" s="109">
        <v>611</v>
      </c>
      <c r="AM19" s="109">
        <v>2</v>
      </c>
      <c r="AN19" s="109">
        <v>2</v>
      </c>
      <c r="AO19" s="111">
        <v>261</v>
      </c>
      <c r="AP19" s="109">
        <v>890</v>
      </c>
      <c r="AQ19" s="109">
        <v>20829</v>
      </c>
      <c r="AR19" s="109">
        <v>540185</v>
      </c>
      <c r="AS19" s="109">
        <v>482</v>
      </c>
      <c r="AT19" s="109">
        <v>482</v>
      </c>
      <c r="AU19" s="109">
        <v>660</v>
      </c>
      <c r="AV19" s="109">
        <v>4</v>
      </c>
      <c r="AW19" s="109">
        <v>4</v>
      </c>
      <c r="AX19" s="111">
        <v>1377</v>
      </c>
      <c r="AY19" s="109">
        <v>856</v>
      </c>
      <c r="AZ19" s="109">
        <v>9172</v>
      </c>
      <c r="BA19" s="109">
        <v>243405</v>
      </c>
      <c r="BB19" s="109">
        <v>460</v>
      </c>
      <c r="BC19" s="109">
        <v>460</v>
      </c>
      <c r="BD19" s="109">
        <v>638</v>
      </c>
      <c r="BE19" s="109">
        <v>1</v>
      </c>
      <c r="BF19" s="109">
        <v>1</v>
      </c>
      <c r="BG19" s="111">
        <v>690</v>
      </c>
      <c r="BH19" s="109">
        <v>993</v>
      </c>
      <c r="BI19" s="109">
        <v>66759</v>
      </c>
      <c r="BJ19" s="109">
        <v>616406</v>
      </c>
      <c r="BK19" s="109">
        <v>412</v>
      </c>
      <c r="BL19" s="109">
        <v>412</v>
      </c>
      <c r="BM19" s="109">
        <v>412</v>
      </c>
      <c r="BN19" s="109">
        <v>4</v>
      </c>
      <c r="BO19" s="109">
        <v>1202</v>
      </c>
      <c r="BP19" s="111">
        <v>2073</v>
      </c>
      <c r="BQ19" s="109">
        <v>1453</v>
      </c>
      <c r="BR19" s="109">
        <v>119834</v>
      </c>
      <c r="BS19" s="109">
        <v>922508</v>
      </c>
      <c r="BT19" s="109">
        <v>374</v>
      </c>
      <c r="BU19" s="109">
        <v>374</v>
      </c>
      <c r="BV19" s="109">
        <v>374</v>
      </c>
      <c r="BW19" s="109">
        <v>3</v>
      </c>
      <c r="BX19" s="109">
        <v>1202</v>
      </c>
      <c r="BY19" s="111">
        <v>6626</v>
      </c>
      <c r="BZ19" s="109">
        <v>905</v>
      </c>
      <c r="CA19" s="109">
        <v>17795</v>
      </c>
      <c r="CB19" s="109">
        <v>373729</v>
      </c>
      <c r="CC19" s="109">
        <v>294</v>
      </c>
      <c r="CD19" s="109">
        <v>294</v>
      </c>
      <c r="CE19" s="109">
        <v>294</v>
      </c>
      <c r="CF19" s="109">
        <v>4</v>
      </c>
      <c r="CG19" s="109">
        <v>4</v>
      </c>
      <c r="CH19" s="111">
        <v>546</v>
      </c>
      <c r="CI19" s="109">
        <v>1026</v>
      </c>
      <c r="CJ19" s="109">
        <v>36233</v>
      </c>
      <c r="CK19" s="109">
        <v>439343</v>
      </c>
      <c r="CL19" s="109">
        <v>376</v>
      </c>
      <c r="CM19" s="109">
        <v>376</v>
      </c>
      <c r="CN19" s="109">
        <v>449</v>
      </c>
      <c r="CO19" s="109">
        <v>2</v>
      </c>
      <c r="CP19" s="109">
        <v>5501</v>
      </c>
      <c r="CQ19" s="111">
        <v>15090</v>
      </c>
      <c r="CR19" s="109">
        <v>1128</v>
      </c>
      <c r="CS19" s="109">
        <v>62689</v>
      </c>
      <c r="CT19" s="109">
        <v>1088028</v>
      </c>
      <c r="CU19" s="109">
        <v>978</v>
      </c>
      <c r="CV19" s="109" t="s">
        <v>0</v>
      </c>
      <c r="CW19" s="109">
        <v>1320</v>
      </c>
      <c r="CX19" s="109" t="s">
        <v>28</v>
      </c>
      <c r="CY19" s="109" t="s">
        <v>28</v>
      </c>
      <c r="CZ19" s="111" t="s">
        <v>28</v>
      </c>
    </row>
    <row r="20" spans="2:104" ht="12" customHeight="1" thickBot="1">
      <c r="B20" s="102" t="s">
        <v>7</v>
      </c>
      <c r="C20" s="109">
        <v>129</v>
      </c>
      <c r="D20" s="109">
        <v>437</v>
      </c>
      <c r="E20" s="109">
        <v>48082</v>
      </c>
      <c r="F20" s="109">
        <v>8145</v>
      </c>
      <c r="G20" s="109" t="s">
        <v>28</v>
      </c>
      <c r="H20" s="109" t="s">
        <v>28</v>
      </c>
      <c r="I20" s="111" t="s">
        <v>28</v>
      </c>
      <c r="J20" s="109">
        <v>92</v>
      </c>
      <c r="K20" s="109">
        <v>90</v>
      </c>
      <c r="L20" s="109">
        <v>88572</v>
      </c>
      <c r="M20" s="109">
        <v>7289</v>
      </c>
      <c r="N20" s="109" t="s">
        <v>28</v>
      </c>
      <c r="O20" s="109" t="s">
        <v>28</v>
      </c>
      <c r="P20" s="111" t="s">
        <v>28</v>
      </c>
      <c r="Q20" s="109">
        <v>129</v>
      </c>
      <c r="R20" s="109">
        <v>0</v>
      </c>
      <c r="S20" s="109">
        <v>71530</v>
      </c>
      <c r="T20" s="109">
        <v>8504</v>
      </c>
      <c r="U20" s="109" t="s">
        <v>28</v>
      </c>
      <c r="V20" s="109" t="s">
        <v>28</v>
      </c>
      <c r="W20" s="111" t="s">
        <v>28</v>
      </c>
      <c r="X20" s="109">
        <v>154</v>
      </c>
      <c r="Y20" s="109">
        <v>6658</v>
      </c>
      <c r="Z20" s="109">
        <v>62569</v>
      </c>
      <c r="AA20" s="109">
        <v>7472</v>
      </c>
      <c r="AB20" s="109">
        <v>8658</v>
      </c>
      <c r="AC20" s="109">
        <v>7580</v>
      </c>
      <c r="AD20" s="109" t="s">
        <v>28</v>
      </c>
      <c r="AE20" s="109" t="s">
        <v>28</v>
      </c>
      <c r="AF20" s="111" t="s">
        <v>28</v>
      </c>
      <c r="AG20" s="109">
        <v>148</v>
      </c>
      <c r="AH20" s="109">
        <v>12543</v>
      </c>
      <c r="AI20" s="109">
        <v>95034</v>
      </c>
      <c r="AJ20" s="109">
        <v>7377</v>
      </c>
      <c r="AK20" s="109">
        <v>8531</v>
      </c>
      <c r="AL20" s="109">
        <v>7546</v>
      </c>
      <c r="AM20" s="109">
        <v>1</v>
      </c>
      <c r="AN20" s="109">
        <v>1</v>
      </c>
      <c r="AO20" s="111">
        <v>211</v>
      </c>
      <c r="AP20" s="109">
        <v>104</v>
      </c>
      <c r="AQ20" s="109">
        <v>14096</v>
      </c>
      <c r="AR20" s="109">
        <v>72116</v>
      </c>
      <c r="AS20" s="109">
        <v>6992</v>
      </c>
      <c r="AT20" s="109">
        <v>8051</v>
      </c>
      <c r="AU20" s="109">
        <v>7111</v>
      </c>
      <c r="AV20" s="109">
        <v>1</v>
      </c>
      <c r="AW20" s="109">
        <v>1</v>
      </c>
      <c r="AX20" s="111">
        <v>24</v>
      </c>
      <c r="AY20" s="109">
        <v>122</v>
      </c>
      <c r="AZ20" s="109">
        <v>1518</v>
      </c>
      <c r="BA20" s="109">
        <v>51721</v>
      </c>
      <c r="BB20" s="109">
        <v>6889</v>
      </c>
      <c r="BC20" s="109">
        <v>8445</v>
      </c>
      <c r="BD20" s="109">
        <v>6973</v>
      </c>
      <c r="BE20" s="109">
        <v>2</v>
      </c>
      <c r="BF20" s="109">
        <v>2</v>
      </c>
      <c r="BG20" s="111">
        <v>94</v>
      </c>
      <c r="BH20" s="109">
        <v>137</v>
      </c>
      <c r="BI20" s="109">
        <v>3503</v>
      </c>
      <c r="BJ20" s="109">
        <v>35274</v>
      </c>
      <c r="BK20" s="109">
        <v>7443</v>
      </c>
      <c r="BL20" s="109">
        <v>11507</v>
      </c>
      <c r="BM20" s="109">
        <v>7576</v>
      </c>
      <c r="BN20" s="109" t="s">
        <v>28</v>
      </c>
      <c r="BO20" s="109" t="s">
        <v>28</v>
      </c>
      <c r="BP20" s="111" t="s">
        <v>28</v>
      </c>
      <c r="BQ20" s="109">
        <v>164</v>
      </c>
      <c r="BR20" s="109">
        <v>10920</v>
      </c>
      <c r="BS20" s="109">
        <v>90340</v>
      </c>
      <c r="BT20" s="109">
        <v>8657</v>
      </c>
      <c r="BU20" s="109">
        <v>13208</v>
      </c>
      <c r="BV20" s="109">
        <v>9120</v>
      </c>
      <c r="BW20" s="109">
        <v>0</v>
      </c>
      <c r="BX20" s="109">
        <v>0</v>
      </c>
      <c r="BY20" s="111">
        <v>0</v>
      </c>
      <c r="BZ20" s="109">
        <v>153</v>
      </c>
      <c r="CA20" s="109">
        <v>8995</v>
      </c>
      <c r="CB20" s="109">
        <v>131241</v>
      </c>
      <c r="CC20" s="109">
        <v>7689</v>
      </c>
      <c r="CD20" s="109">
        <v>9735</v>
      </c>
      <c r="CE20" s="109">
        <v>8034</v>
      </c>
      <c r="CF20" s="109">
        <v>1</v>
      </c>
      <c r="CG20" s="109">
        <v>1</v>
      </c>
      <c r="CH20" s="111">
        <v>234</v>
      </c>
      <c r="CI20" s="109">
        <v>185</v>
      </c>
      <c r="CJ20" s="109">
        <v>27126</v>
      </c>
      <c r="CK20" s="109">
        <v>151915</v>
      </c>
      <c r="CL20" s="109">
        <v>6107</v>
      </c>
      <c r="CM20" s="109">
        <v>7793</v>
      </c>
      <c r="CN20" s="109">
        <v>6400</v>
      </c>
      <c r="CO20" s="109">
        <v>1</v>
      </c>
      <c r="CP20" s="109">
        <v>1</v>
      </c>
      <c r="CQ20" s="111">
        <v>90</v>
      </c>
      <c r="CR20" s="109">
        <v>170</v>
      </c>
      <c r="CS20" s="109">
        <v>363</v>
      </c>
      <c r="CT20" s="109">
        <v>46640</v>
      </c>
      <c r="CU20" s="109">
        <v>6013</v>
      </c>
      <c r="CV20" s="109">
        <v>7325</v>
      </c>
      <c r="CW20" s="109">
        <v>6836</v>
      </c>
      <c r="CX20" s="109" t="s">
        <v>28</v>
      </c>
      <c r="CY20" s="109" t="s">
        <v>28</v>
      </c>
      <c r="CZ20" s="111" t="s">
        <v>28</v>
      </c>
    </row>
    <row r="21" spans="2:104" ht="12" customHeight="1" thickBot="1">
      <c r="B21" s="102" t="s">
        <v>21</v>
      </c>
      <c r="C21" s="109">
        <v>163</v>
      </c>
      <c r="D21" s="109">
        <v>221</v>
      </c>
      <c r="E21" s="109">
        <v>52317</v>
      </c>
      <c r="F21" s="109"/>
      <c r="G21" s="109" t="s">
        <v>28</v>
      </c>
      <c r="H21" s="109" t="s">
        <v>28</v>
      </c>
      <c r="I21" s="111" t="s">
        <v>28</v>
      </c>
      <c r="J21" s="109">
        <v>167</v>
      </c>
      <c r="K21" s="109">
        <v>204</v>
      </c>
      <c r="L21" s="109">
        <v>47026</v>
      </c>
      <c r="M21" s="109" t="s">
        <v>28</v>
      </c>
      <c r="N21" s="109" t="s">
        <v>28</v>
      </c>
      <c r="O21" s="109" t="s">
        <v>28</v>
      </c>
      <c r="P21" s="111" t="s">
        <v>28</v>
      </c>
      <c r="Q21" s="109">
        <v>167</v>
      </c>
      <c r="R21" s="109">
        <v>503</v>
      </c>
      <c r="S21" s="109">
        <v>58833</v>
      </c>
      <c r="T21" s="109" t="s">
        <v>28</v>
      </c>
      <c r="U21" s="109" t="s">
        <v>28</v>
      </c>
      <c r="V21" s="109" t="s">
        <v>28</v>
      </c>
      <c r="W21" s="111" t="s">
        <v>28</v>
      </c>
      <c r="X21" s="109">
        <v>163</v>
      </c>
      <c r="Y21" s="109">
        <v>2199</v>
      </c>
      <c r="Z21" s="109">
        <v>101619</v>
      </c>
      <c r="AA21" s="109" t="s">
        <v>28</v>
      </c>
      <c r="AB21" s="109" t="s">
        <v>28</v>
      </c>
      <c r="AC21" s="109" t="s">
        <v>28</v>
      </c>
      <c r="AD21" s="109">
        <v>1</v>
      </c>
      <c r="AE21" s="109">
        <v>1</v>
      </c>
      <c r="AF21" s="111">
        <v>150</v>
      </c>
      <c r="AG21" s="109">
        <v>197</v>
      </c>
      <c r="AH21" s="109">
        <v>332</v>
      </c>
      <c r="AI21" s="109">
        <v>54859</v>
      </c>
      <c r="AJ21" s="109" t="s">
        <v>28</v>
      </c>
      <c r="AK21" s="109" t="s">
        <v>28</v>
      </c>
      <c r="AL21" s="109" t="s">
        <v>28</v>
      </c>
      <c r="AM21" s="109" t="s">
        <v>28</v>
      </c>
      <c r="AN21" s="109" t="s">
        <v>28</v>
      </c>
      <c r="AO21" s="111" t="s">
        <v>28</v>
      </c>
      <c r="AP21" s="109">
        <v>176</v>
      </c>
      <c r="AQ21" s="109">
        <v>1696</v>
      </c>
      <c r="AR21" s="109">
        <v>34548</v>
      </c>
      <c r="AS21" s="109" t="s">
        <v>28</v>
      </c>
      <c r="AT21" s="109" t="s">
        <v>28</v>
      </c>
      <c r="AU21" s="109" t="s">
        <v>28</v>
      </c>
      <c r="AV21" s="109" t="s">
        <v>28</v>
      </c>
      <c r="AW21" s="109" t="s">
        <v>28</v>
      </c>
      <c r="AX21" s="111" t="s">
        <v>28</v>
      </c>
      <c r="AY21" s="109">
        <v>184</v>
      </c>
      <c r="AZ21" s="109">
        <v>2057</v>
      </c>
      <c r="BA21" s="109">
        <v>57966</v>
      </c>
      <c r="BB21" s="109" t="s">
        <v>28</v>
      </c>
      <c r="BC21" s="109" t="s">
        <v>28</v>
      </c>
      <c r="BD21" s="109" t="s">
        <v>28</v>
      </c>
      <c r="BE21" s="109" t="s">
        <v>28</v>
      </c>
      <c r="BF21" s="109" t="s">
        <v>28</v>
      </c>
      <c r="BG21" s="111" t="s">
        <v>28</v>
      </c>
      <c r="BH21" s="109">
        <v>184</v>
      </c>
      <c r="BI21" s="109">
        <v>249</v>
      </c>
      <c r="BJ21" s="109">
        <v>44047</v>
      </c>
      <c r="BK21" s="109" t="s">
        <v>28</v>
      </c>
      <c r="BL21" s="109" t="s">
        <v>28</v>
      </c>
      <c r="BM21" s="109" t="s">
        <v>28</v>
      </c>
      <c r="BN21" s="109" t="s">
        <v>28</v>
      </c>
      <c r="BO21" s="109" t="s">
        <v>28</v>
      </c>
      <c r="BP21" s="111" t="s">
        <v>28</v>
      </c>
      <c r="BQ21" s="109">
        <v>211</v>
      </c>
      <c r="BR21" s="109">
        <v>2571</v>
      </c>
      <c r="BS21" s="109">
        <v>75194</v>
      </c>
      <c r="BT21" s="109" t="s">
        <v>28</v>
      </c>
      <c r="BU21" s="109" t="s">
        <v>28</v>
      </c>
      <c r="BV21" s="109" t="s">
        <v>28</v>
      </c>
      <c r="BW21" s="109" t="s">
        <v>28</v>
      </c>
      <c r="BX21" s="109" t="s">
        <v>28</v>
      </c>
      <c r="BY21" s="111" t="s">
        <v>28</v>
      </c>
      <c r="BZ21" s="109">
        <v>216</v>
      </c>
      <c r="CA21" s="109">
        <v>4544</v>
      </c>
      <c r="CB21" s="109">
        <v>96393</v>
      </c>
      <c r="CC21" s="109" t="s">
        <v>28</v>
      </c>
      <c r="CD21" s="109" t="s">
        <v>28</v>
      </c>
      <c r="CE21" s="109" t="s">
        <v>28</v>
      </c>
      <c r="CF21" s="109">
        <v>1</v>
      </c>
      <c r="CG21" s="109">
        <v>1</v>
      </c>
      <c r="CH21" s="111">
        <v>165</v>
      </c>
      <c r="CI21" s="109">
        <v>197</v>
      </c>
      <c r="CJ21" s="109">
        <v>2348</v>
      </c>
      <c r="CK21" s="109">
        <v>62572</v>
      </c>
      <c r="CL21" s="109" t="s">
        <v>28</v>
      </c>
      <c r="CM21" s="109" t="s">
        <v>28</v>
      </c>
      <c r="CN21" s="109" t="s">
        <v>28</v>
      </c>
      <c r="CO21" s="109" t="s">
        <v>28</v>
      </c>
      <c r="CP21" s="109" t="s">
        <v>28</v>
      </c>
      <c r="CQ21" s="111" t="s">
        <v>28</v>
      </c>
      <c r="CR21" s="109">
        <v>169</v>
      </c>
      <c r="CS21" s="109">
        <v>1475</v>
      </c>
      <c r="CT21" s="109">
        <v>49715</v>
      </c>
      <c r="CU21" s="109" t="s">
        <v>28</v>
      </c>
      <c r="CV21" s="109" t="s">
        <v>28</v>
      </c>
      <c r="CW21" s="109" t="s">
        <v>28</v>
      </c>
      <c r="CX21" s="109" t="s">
        <v>28</v>
      </c>
      <c r="CY21" s="109" t="s">
        <v>28</v>
      </c>
      <c r="CZ21" s="111" t="s">
        <v>28</v>
      </c>
    </row>
    <row r="22" spans="2:104" ht="12" customHeight="1" thickBot="1">
      <c r="B22" s="102" t="s">
        <v>254</v>
      </c>
      <c r="C22" s="109" t="s">
        <v>28</v>
      </c>
      <c r="D22" s="109" t="s">
        <v>28</v>
      </c>
      <c r="E22" s="109" t="s">
        <v>28</v>
      </c>
      <c r="F22" s="109" t="s">
        <v>28</v>
      </c>
      <c r="G22" s="109" t="s">
        <v>28</v>
      </c>
      <c r="H22" s="109" t="s">
        <v>28</v>
      </c>
      <c r="I22" s="111" t="s">
        <v>28</v>
      </c>
      <c r="J22" s="109" t="s">
        <v>28</v>
      </c>
      <c r="K22" s="109" t="s">
        <v>28</v>
      </c>
      <c r="L22" s="109" t="s">
        <v>28</v>
      </c>
      <c r="M22" s="109" t="s">
        <v>28</v>
      </c>
      <c r="N22" s="109" t="s">
        <v>28</v>
      </c>
      <c r="O22" s="109" t="s">
        <v>28</v>
      </c>
      <c r="P22" s="111" t="s">
        <v>28</v>
      </c>
      <c r="Q22" s="109" t="s">
        <v>28</v>
      </c>
      <c r="R22" s="109" t="s">
        <v>28</v>
      </c>
      <c r="S22" s="109" t="s">
        <v>28</v>
      </c>
      <c r="T22" s="109"/>
      <c r="U22" s="109" t="s">
        <v>28</v>
      </c>
      <c r="V22" s="109" t="s">
        <v>28</v>
      </c>
      <c r="W22" s="111" t="s">
        <v>28</v>
      </c>
      <c r="X22" s="109" t="s">
        <v>28</v>
      </c>
      <c r="Y22" s="109" t="s">
        <v>28</v>
      </c>
      <c r="Z22" s="109" t="s">
        <v>28</v>
      </c>
      <c r="AA22" s="109" t="s">
        <v>28</v>
      </c>
      <c r="AB22" s="109" t="s">
        <v>28</v>
      </c>
      <c r="AC22" s="109" t="s">
        <v>28</v>
      </c>
      <c r="AD22" s="109" t="s">
        <v>28</v>
      </c>
      <c r="AE22" s="109" t="s">
        <v>28</v>
      </c>
      <c r="AF22" s="111" t="s">
        <v>28</v>
      </c>
      <c r="AG22" s="109">
        <v>65</v>
      </c>
      <c r="AH22" s="109">
        <v>65</v>
      </c>
      <c r="AI22" s="109" t="s">
        <v>0</v>
      </c>
      <c r="AJ22" s="109">
        <v>12213</v>
      </c>
      <c r="AK22" s="109">
        <v>12172</v>
      </c>
      <c r="AL22" s="109">
        <v>12784</v>
      </c>
      <c r="AM22" s="109" t="s">
        <v>28</v>
      </c>
      <c r="AN22" s="109" t="s">
        <v>28</v>
      </c>
      <c r="AO22" s="111" t="s">
        <v>28</v>
      </c>
      <c r="AP22" s="109">
        <v>70</v>
      </c>
      <c r="AQ22" s="109" t="s">
        <v>0</v>
      </c>
      <c r="AR22" s="109" t="s">
        <v>0</v>
      </c>
      <c r="AS22" s="109">
        <v>10995</v>
      </c>
      <c r="AT22" s="109">
        <v>12704</v>
      </c>
      <c r="AU22" s="109">
        <v>10995</v>
      </c>
      <c r="AV22" s="109" t="s">
        <v>28</v>
      </c>
      <c r="AW22" s="109" t="s">
        <v>28</v>
      </c>
      <c r="AX22" s="111" t="s">
        <v>28</v>
      </c>
      <c r="AY22" s="109">
        <v>56</v>
      </c>
      <c r="AZ22" s="109" t="s">
        <v>0</v>
      </c>
      <c r="BA22" s="109" t="s">
        <v>0</v>
      </c>
      <c r="BB22" s="109">
        <v>10491</v>
      </c>
      <c r="BC22" s="109">
        <v>11095</v>
      </c>
      <c r="BD22" s="109">
        <v>10610</v>
      </c>
      <c r="BE22" s="109" t="s">
        <v>28</v>
      </c>
      <c r="BF22" s="109" t="s">
        <v>28</v>
      </c>
      <c r="BG22" s="111" t="s">
        <v>28</v>
      </c>
      <c r="BH22" s="109">
        <v>75</v>
      </c>
      <c r="BI22" s="109" t="s">
        <v>0</v>
      </c>
      <c r="BJ22" s="109" t="s">
        <v>0</v>
      </c>
      <c r="BK22" s="109">
        <v>10362</v>
      </c>
      <c r="BL22" s="109">
        <v>11137</v>
      </c>
      <c r="BM22" s="109">
        <v>10569</v>
      </c>
      <c r="BN22" s="109" t="s">
        <v>28</v>
      </c>
      <c r="BO22" s="109" t="s">
        <v>28</v>
      </c>
      <c r="BP22" s="111" t="s">
        <v>28</v>
      </c>
      <c r="BQ22" s="109">
        <v>64</v>
      </c>
      <c r="BR22" s="109" t="s">
        <v>0</v>
      </c>
      <c r="BS22" s="109" t="s">
        <v>0</v>
      </c>
      <c r="BT22" s="109">
        <v>11594</v>
      </c>
      <c r="BU22" s="109" t="s">
        <v>0</v>
      </c>
      <c r="BV22" s="109" t="s">
        <v>0</v>
      </c>
      <c r="BW22" s="109" t="s">
        <v>28</v>
      </c>
      <c r="BX22" s="109" t="s">
        <v>28</v>
      </c>
      <c r="BY22" s="111" t="s">
        <v>28</v>
      </c>
      <c r="BZ22" s="109">
        <v>52</v>
      </c>
      <c r="CA22" s="109" t="s">
        <v>0</v>
      </c>
      <c r="CB22" s="109" t="s">
        <v>0</v>
      </c>
      <c r="CC22" s="109">
        <v>11389</v>
      </c>
      <c r="CD22" s="109" t="s">
        <v>0</v>
      </c>
      <c r="CE22" s="109" t="s">
        <v>0</v>
      </c>
      <c r="CF22" s="109" t="s">
        <v>28</v>
      </c>
      <c r="CG22" s="109" t="s">
        <v>28</v>
      </c>
      <c r="CH22" s="111" t="s">
        <v>28</v>
      </c>
      <c r="CI22" s="109">
        <v>98</v>
      </c>
      <c r="CJ22" s="109" t="s">
        <v>0</v>
      </c>
      <c r="CK22" s="109" t="s">
        <v>0</v>
      </c>
      <c r="CL22" s="109">
        <v>10681</v>
      </c>
      <c r="CM22" s="109">
        <v>10601</v>
      </c>
      <c r="CN22" s="109">
        <v>11314</v>
      </c>
      <c r="CO22" s="109" t="s">
        <v>28</v>
      </c>
      <c r="CP22" s="109" t="s">
        <v>28</v>
      </c>
      <c r="CQ22" s="111" t="s">
        <v>28</v>
      </c>
      <c r="CR22" s="109">
        <v>69</v>
      </c>
      <c r="CS22" s="109" t="s">
        <v>0</v>
      </c>
      <c r="CT22" s="109" t="s">
        <v>0</v>
      </c>
      <c r="CU22" s="109">
        <v>10525</v>
      </c>
      <c r="CV22" s="109">
        <v>11509</v>
      </c>
      <c r="CW22" s="109">
        <v>13407</v>
      </c>
      <c r="CX22" s="109" t="s">
        <v>28</v>
      </c>
      <c r="CY22" s="109" t="s">
        <v>28</v>
      </c>
      <c r="CZ22" s="111" t="s">
        <v>28</v>
      </c>
    </row>
    <row r="23" spans="2:104" ht="12" customHeight="1" thickBot="1">
      <c r="B23" s="102" t="s">
        <v>8</v>
      </c>
      <c r="C23" s="109">
        <v>147</v>
      </c>
      <c r="D23" s="109">
        <v>239</v>
      </c>
      <c r="E23" s="109">
        <v>103364</v>
      </c>
      <c r="F23" s="109" t="s">
        <v>28</v>
      </c>
      <c r="G23" s="109" t="s">
        <v>28</v>
      </c>
      <c r="H23" s="109" t="s">
        <v>28</v>
      </c>
      <c r="I23" s="111" t="s">
        <v>28</v>
      </c>
      <c r="J23" s="109">
        <v>165</v>
      </c>
      <c r="K23" s="109">
        <v>249</v>
      </c>
      <c r="L23" s="109">
        <v>178692</v>
      </c>
      <c r="M23" s="109" t="s">
        <v>28</v>
      </c>
      <c r="N23" s="109" t="s">
        <v>28</v>
      </c>
      <c r="O23" s="109" t="s">
        <v>28</v>
      </c>
      <c r="P23" s="111" t="s">
        <v>28</v>
      </c>
      <c r="Q23" s="109">
        <v>200</v>
      </c>
      <c r="R23" s="109">
        <v>321</v>
      </c>
      <c r="S23" s="109">
        <v>233067</v>
      </c>
      <c r="T23" s="109" t="s">
        <v>28</v>
      </c>
      <c r="U23" s="109">
        <v>1</v>
      </c>
      <c r="V23" s="109">
        <v>1</v>
      </c>
      <c r="W23" s="111">
        <v>102</v>
      </c>
      <c r="X23" s="109">
        <v>170</v>
      </c>
      <c r="Y23" s="109">
        <v>153</v>
      </c>
      <c r="Z23" s="109">
        <v>113814</v>
      </c>
      <c r="AA23" s="109" t="s">
        <v>28</v>
      </c>
      <c r="AB23" s="109" t="s">
        <v>28</v>
      </c>
      <c r="AC23" s="109" t="s">
        <v>28</v>
      </c>
      <c r="AD23" s="109" t="s">
        <v>28</v>
      </c>
      <c r="AE23" s="109" t="s">
        <v>28</v>
      </c>
      <c r="AF23" s="111" t="s">
        <v>28</v>
      </c>
      <c r="AG23" s="109">
        <v>160</v>
      </c>
      <c r="AH23" s="109">
        <v>137</v>
      </c>
      <c r="AI23" s="109">
        <v>140044</v>
      </c>
      <c r="AJ23" s="109" t="s">
        <v>28</v>
      </c>
      <c r="AK23" s="109" t="s">
        <v>28</v>
      </c>
      <c r="AL23" s="109" t="s">
        <v>28</v>
      </c>
      <c r="AM23" s="109">
        <v>1</v>
      </c>
      <c r="AN23" s="109">
        <v>1</v>
      </c>
      <c r="AO23" s="111" t="s">
        <v>28</v>
      </c>
      <c r="AP23" s="109">
        <v>171</v>
      </c>
      <c r="AQ23" s="109">
        <v>101</v>
      </c>
      <c r="AR23" s="109">
        <v>32903</v>
      </c>
      <c r="AS23" s="109" t="s">
        <v>28</v>
      </c>
      <c r="AT23" s="109" t="s">
        <v>28</v>
      </c>
      <c r="AU23" s="109" t="s">
        <v>28</v>
      </c>
      <c r="AV23" s="109" t="s">
        <v>28</v>
      </c>
      <c r="AW23" s="109" t="s">
        <v>28</v>
      </c>
      <c r="AX23" s="111" t="s">
        <v>28</v>
      </c>
      <c r="AY23" s="109">
        <v>161</v>
      </c>
      <c r="AZ23" s="109">
        <v>161</v>
      </c>
      <c r="BA23" s="109">
        <v>47268</v>
      </c>
      <c r="BB23" s="109" t="s">
        <v>28</v>
      </c>
      <c r="BC23" s="109" t="s">
        <v>28</v>
      </c>
      <c r="BD23" s="109" t="s">
        <v>28</v>
      </c>
      <c r="BE23" s="109">
        <v>1</v>
      </c>
      <c r="BF23" s="109" t="s">
        <v>28</v>
      </c>
      <c r="BG23" s="111" t="s">
        <v>28</v>
      </c>
      <c r="BH23" s="109">
        <v>161</v>
      </c>
      <c r="BI23" s="109">
        <v>161</v>
      </c>
      <c r="BJ23" s="109">
        <v>54252</v>
      </c>
      <c r="BK23" s="109" t="s">
        <v>28</v>
      </c>
      <c r="BL23" s="109" t="s">
        <v>28</v>
      </c>
      <c r="BM23" s="109" t="s">
        <v>28</v>
      </c>
      <c r="BN23" s="109" t="s">
        <v>28</v>
      </c>
      <c r="BO23" s="109" t="s">
        <v>28</v>
      </c>
      <c r="BP23" s="111" t="s">
        <v>28</v>
      </c>
      <c r="BQ23" s="109">
        <v>305</v>
      </c>
      <c r="BR23" s="109">
        <v>305</v>
      </c>
      <c r="BS23" s="109">
        <v>71498</v>
      </c>
      <c r="BT23" s="109" t="s">
        <v>28</v>
      </c>
      <c r="BU23" s="109" t="s">
        <v>28</v>
      </c>
      <c r="BV23" s="109" t="s">
        <v>28</v>
      </c>
      <c r="BW23" s="109" t="s">
        <v>28</v>
      </c>
      <c r="BX23" s="109" t="s">
        <v>28</v>
      </c>
      <c r="BY23" s="111" t="s">
        <v>28</v>
      </c>
      <c r="BZ23" s="109">
        <v>229</v>
      </c>
      <c r="CA23" s="109">
        <v>229</v>
      </c>
      <c r="CB23" s="109">
        <v>49262</v>
      </c>
      <c r="CC23" s="109" t="s">
        <v>28</v>
      </c>
      <c r="CD23" s="109" t="s">
        <v>28</v>
      </c>
      <c r="CE23" s="109" t="s">
        <v>28</v>
      </c>
      <c r="CF23" s="109" t="s">
        <v>28</v>
      </c>
      <c r="CG23" s="109" t="s">
        <v>28</v>
      </c>
      <c r="CH23" s="111" t="s">
        <v>28</v>
      </c>
      <c r="CI23" s="109">
        <v>229</v>
      </c>
      <c r="CJ23" s="109">
        <v>229</v>
      </c>
      <c r="CK23" s="109">
        <v>56519</v>
      </c>
      <c r="CL23" s="109" t="s">
        <v>28</v>
      </c>
      <c r="CM23" s="109" t="s">
        <v>28</v>
      </c>
      <c r="CN23" s="109" t="s">
        <v>28</v>
      </c>
      <c r="CO23" s="109" t="s">
        <v>28</v>
      </c>
      <c r="CP23" s="109" t="s">
        <v>28</v>
      </c>
      <c r="CQ23" s="111" t="s">
        <v>28</v>
      </c>
      <c r="CR23" s="109">
        <v>220</v>
      </c>
      <c r="CS23" s="109">
        <v>220</v>
      </c>
      <c r="CT23" s="109">
        <v>90747</v>
      </c>
      <c r="CU23" s="109" t="s">
        <v>28</v>
      </c>
      <c r="CV23" s="109" t="s">
        <v>28</v>
      </c>
      <c r="CW23" s="109" t="s">
        <v>28</v>
      </c>
      <c r="CX23" s="109" t="s">
        <v>28</v>
      </c>
      <c r="CY23" s="109" t="s">
        <v>28</v>
      </c>
      <c r="CZ23" s="111" t="s">
        <v>28</v>
      </c>
    </row>
    <row r="24" spans="2:104" ht="12" customHeight="1" thickBot="1">
      <c r="B24" s="102" t="s">
        <v>253</v>
      </c>
      <c r="C24" s="234" t="s">
        <v>28</v>
      </c>
      <c r="D24" s="234" t="s">
        <v>28</v>
      </c>
      <c r="E24" s="234" t="s">
        <v>28</v>
      </c>
      <c r="F24" s="234" t="s">
        <v>28</v>
      </c>
      <c r="G24" s="234" t="s">
        <v>28</v>
      </c>
      <c r="H24" s="234" t="s">
        <v>28</v>
      </c>
      <c r="I24" s="111" t="s">
        <v>28</v>
      </c>
      <c r="J24" s="109" t="s">
        <v>28</v>
      </c>
      <c r="K24" s="216" t="s">
        <v>28</v>
      </c>
      <c r="L24" s="216" t="s">
        <v>28</v>
      </c>
      <c r="M24" s="216" t="s">
        <v>28</v>
      </c>
      <c r="N24" s="216" t="s">
        <v>28</v>
      </c>
      <c r="O24" s="216" t="s">
        <v>28</v>
      </c>
      <c r="P24" s="236" t="s">
        <v>28</v>
      </c>
      <c r="Q24" s="193" t="s">
        <v>28</v>
      </c>
      <c r="R24" s="216" t="s">
        <v>28</v>
      </c>
      <c r="S24" s="216" t="s">
        <v>28</v>
      </c>
      <c r="T24" s="193"/>
      <c r="U24" s="216" t="s">
        <v>28</v>
      </c>
      <c r="V24" s="216" t="s">
        <v>28</v>
      </c>
      <c r="W24" s="195" t="s">
        <v>28</v>
      </c>
      <c r="X24" s="193" t="s">
        <v>28</v>
      </c>
      <c r="Y24" s="193" t="s">
        <v>28</v>
      </c>
      <c r="Z24" s="193" t="s">
        <v>28</v>
      </c>
      <c r="AA24" s="193" t="s">
        <v>28</v>
      </c>
      <c r="AB24" s="193" t="s">
        <v>28</v>
      </c>
      <c r="AC24" s="193" t="s">
        <v>28</v>
      </c>
      <c r="AD24" s="193" t="s">
        <v>28</v>
      </c>
      <c r="AE24" s="193" t="s">
        <v>28</v>
      </c>
      <c r="AF24" s="111" t="s">
        <v>28</v>
      </c>
      <c r="AG24" s="193">
        <v>158</v>
      </c>
      <c r="AH24" s="193">
        <v>1157</v>
      </c>
      <c r="AI24" s="193">
        <v>63787</v>
      </c>
      <c r="AJ24" s="193">
        <v>5129</v>
      </c>
      <c r="AK24" s="193">
        <v>6113</v>
      </c>
      <c r="AL24" s="193">
        <v>6665</v>
      </c>
      <c r="AM24" s="193" t="s">
        <v>28</v>
      </c>
      <c r="AN24" s="193" t="s">
        <v>28</v>
      </c>
      <c r="AO24" s="111" t="s">
        <v>28</v>
      </c>
      <c r="AP24" s="193">
        <v>131</v>
      </c>
      <c r="AQ24" s="193">
        <v>1130</v>
      </c>
      <c r="AR24" s="193">
        <v>76942</v>
      </c>
      <c r="AS24" s="193">
        <v>4566</v>
      </c>
      <c r="AT24" s="193">
        <v>4741</v>
      </c>
      <c r="AU24" s="193">
        <v>39042</v>
      </c>
      <c r="AV24" s="193">
        <v>1</v>
      </c>
      <c r="AW24" s="193">
        <v>1</v>
      </c>
      <c r="AX24" s="111">
        <v>62</v>
      </c>
      <c r="AY24" s="193">
        <v>115</v>
      </c>
      <c r="AZ24" s="193">
        <v>115</v>
      </c>
      <c r="BA24" s="193">
        <v>44001</v>
      </c>
      <c r="BB24" s="193">
        <v>4867</v>
      </c>
      <c r="BC24" s="193">
        <v>5837</v>
      </c>
      <c r="BD24" s="193">
        <v>6464</v>
      </c>
      <c r="BE24" s="193" t="s">
        <v>28</v>
      </c>
      <c r="BF24" s="193" t="s">
        <v>28</v>
      </c>
      <c r="BG24" s="111" t="s">
        <v>28</v>
      </c>
      <c r="BH24" s="193">
        <v>118</v>
      </c>
      <c r="BI24" s="193">
        <v>118</v>
      </c>
      <c r="BJ24" s="193">
        <v>44718</v>
      </c>
      <c r="BK24" s="193">
        <v>5216</v>
      </c>
      <c r="BL24" s="193">
        <v>6431</v>
      </c>
      <c r="BM24" s="193">
        <v>6979</v>
      </c>
      <c r="BN24" s="193">
        <v>1</v>
      </c>
      <c r="BO24" s="193">
        <v>1</v>
      </c>
      <c r="BP24" s="111">
        <v>60</v>
      </c>
      <c r="BQ24" s="193">
        <v>157</v>
      </c>
      <c r="BR24" s="193">
        <v>6809</v>
      </c>
      <c r="BS24" s="193">
        <v>63121</v>
      </c>
      <c r="BT24" s="193">
        <v>5052</v>
      </c>
      <c r="BU24" s="193" t="s">
        <v>0</v>
      </c>
      <c r="BV24" s="193" t="s">
        <v>0</v>
      </c>
      <c r="BW24" s="193" t="s">
        <v>28</v>
      </c>
      <c r="BX24" s="193" t="s">
        <v>28</v>
      </c>
      <c r="BY24" s="111" t="s">
        <v>28</v>
      </c>
      <c r="BZ24" s="193">
        <v>107</v>
      </c>
      <c r="CA24" s="193">
        <v>6455</v>
      </c>
      <c r="CB24" s="193">
        <v>71182</v>
      </c>
      <c r="CC24" s="193">
        <v>5712</v>
      </c>
      <c r="CD24" s="193">
        <v>7097</v>
      </c>
      <c r="CE24" s="193">
        <v>10900</v>
      </c>
      <c r="CF24" s="193" t="s">
        <v>28</v>
      </c>
      <c r="CG24" s="193" t="s">
        <v>28</v>
      </c>
      <c r="CH24" s="111" t="s">
        <v>28</v>
      </c>
      <c r="CI24" s="193">
        <v>170</v>
      </c>
      <c r="CJ24" s="193">
        <v>3043</v>
      </c>
      <c r="CK24" s="193">
        <v>66366</v>
      </c>
      <c r="CL24" s="193">
        <v>5618</v>
      </c>
      <c r="CM24" s="193">
        <v>6549</v>
      </c>
      <c r="CN24" s="193">
        <v>10981</v>
      </c>
      <c r="CO24" s="193" t="s">
        <v>28</v>
      </c>
      <c r="CP24" s="193" t="s">
        <v>28</v>
      </c>
      <c r="CQ24" s="111" t="s">
        <v>28</v>
      </c>
      <c r="CR24" s="193">
        <v>161</v>
      </c>
      <c r="CS24" s="193">
        <v>1800</v>
      </c>
      <c r="CT24" s="193">
        <v>49822</v>
      </c>
      <c r="CU24" s="193">
        <v>5777</v>
      </c>
      <c r="CV24" s="193">
        <v>6818</v>
      </c>
      <c r="CW24" s="193">
        <v>9316</v>
      </c>
      <c r="CX24" s="193" t="s">
        <v>28</v>
      </c>
      <c r="CY24" s="193" t="s">
        <v>28</v>
      </c>
      <c r="CZ24" s="111" t="s">
        <v>28</v>
      </c>
    </row>
    <row r="25" spans="2:104" ht="12" customHeight="1" thickBot="1">
      <c r="B25" s="102" t="s">
        <v>24</v>
      </c>
      <c r="C25" s="109">
        <v>252</v>
      </c>
      <c r="D25" s="109">
        <v>6279</v>
      </c>
      <c r="E25" s="109">
        <v>71179</v>
      </c>
      <c r="F25" s="109"/>
      <c r="G25" s="109" t="s">
        <v>28</v>
      </c>
      <c r="H25" s="109" t="s">
        <v>28</v>
      </c>
      <c r="I25" s="111" t="s">
        <v>28</v>
      </c>
      <c r="J25" s="109">
        <v>216</v>
      </c>
      <c r="K25" s="109">
        <v>9678</v>
      </c>
      <c r="L25" s="109">
        <v>54842</v>
      </c>
      <c r="M25" s="109" t="s">
        <v>28</v>
      </c>
      <c r="N25" s="109" t="s">
        <v>28</v>
      </c>
      <c r="O25" s="109" t="s">
        <v>28</v>
      </c>
      <c r="P25" s="111" t="s">
        <v>28</v>
      </c>
      <c r="Q25" s="109">
        <v>216</v>
      </c>
      <c r="R25" s="109">
        <v>12277</v>
      </c>
      <c r="S25" s="109">
        <v>109696</v>
      </c>
      <c r="T25" s="109" t="s">
        <v>28</v>
      </c>
      <c r="U25" s="109" t="s">
        <v>28</v>
      </c>
      <c r="V25" s="109" t="s">
        <v>28</v>
      </c>
      <c r="W25" s="111" t="s">
        <v>28</v>
      </c>
      <c r="X25" s="109">
        <v>222</v>
      </c>
      <c r="Y25" s="109">
        <v>5497</v>
      </c>
      <c r="Z25" s="109">
        <v>60518</v>
      </c>
      <c r="AA25" s="109" t="s">
        <v>28</v>
      </c>
      <c r="AB25" s="109" t="s">
        <v>28</v>
      </c>
      <c r="AC25" s="109" t="s">
        <v>28</v>
      </c>
      <c r="AD25" s="109">
        <v>2</v>
      </c>
      <c r="AE25" s="109">
        <v>2</v>
      </c>
      <c r="AF25" s="111">
        <v>312</v>
      </c>
      <c r="AG25" s="109">
        <v>210</v>
      </c>
      <c r="AH25" s="109">
        <v>3947</v>
      </c>
      <c r="AI25" s="109">
        <v>82728</v>
      </c>
      <c r="AJ25" s="109" t="s">
        <v>28</v>
      </c>
      <c r="AK25" s="109" t="s">
        <v>28</v>
      </c>
      <c r="AL25" s="109" t="s">
        <v>28</v>
      </c>
      <c r="AM25" s="109">
        <v>2</v>
      </c>
      <c r="AN25" s="109">
        <v>2</v>
      </c>
      <c r="AO25" s="111">
        <v>79</v>
      </c>
      <c r="AP25" s="109">
        <v>182</v>
      </c>
      <c r="AQ25" s="109">
        <v>9979</v>
      </c>
      <c r="AR25" s="109">
        <v>76022</v>
      </c>
      <c r="AS25" s="109" t="s">
        <v>28</v>
      </c>
      <c r="AT25" s="109" t="s">
        <v>28</v>
      </c>
      <c r="AU25" s="109" t="s">
        <v>28</v>
      </c>
      <c r="AV25" s="109" t="s">
        <v>28</v>
      </c>
      <c r="AW25" s="109" t="s">
        <v>28</v>
      </c>
      <c r="AX25" s="111" t="s">
        <v>28</v>
      </c>
      <c r="AY25" s="109">
        <v>214</v>
      </c>
      <c r="AZ25" s="109">
        <v>789</v>
      </c>
      <c r="BA25" s="109">
        <v>49696</v>
      </c>
      <c r="BB25" s="109" t="s">
        <v>28</v>
      </c>
      <c r="BC25" s="109" t="s">
        <v>28</v>
      </c>
      <c r="BD25" s="109" t="s">
        <v>28</v>
      </c>
      <c r="BE25" s="109">
        <v>3</v>
      </c>
      <c r="BF25" s="109">
        <v>3</v>
      </c>
      <c r="BG25" s="111">
        <v>620</v>
      </c>
      <c r="BH25" s="109">
        <v>234</v>
      </c>
      <c r="BI25" s="109">
        <v>3998</v>
      </c>
      <c r="BJ25" s="109">
        <v>39248</v>
      </c>
      <c r="BK25" s="109" t="s">
        <v>28</v>
      </c>
      <c r="BL25" s="109" t="s">
        <v>28</v>
      </c>
      <c r="BM25" s="109" t="s">
        <v>28</v>
      </c>
      <c r="BN25" s="109" t="s">
        <v>28</v>
      </c>
      <c r="BO25" s="109" t="s">
        <v>28</v>
      </c>
      <c r="BP25" s="111" t="s">
        <v>28</v>
      </c>
      <c r="BQ25" s="109">
        <v>244</v>
      </c>
      <c r="BR25" s="109">
        <v>7941</v>
      </c>
      <c r="BS25" s="109">
        <v>151673</v>
      </c>
      <c r="BT25" s="109" t="s">
        <v>28</v>
      </c>
      <c r="BU25" s="109" t="s">
        <v>28</v>
      </c>
      <c r="BV25" s="109" t="s">
        <v>28</v>
      </c>
      <c r="BW25" s="109" t="s">
        <v>28</v>
      </c>
      <c r="BX25" s="109" t="s">
        <v>28</v>
      </c>
      <c r="BY25" s="111" t="s">
        <v>28</v>
      </c>
      <c r="BZ25" s="109">
        <v>264</v>
      </c>
      <c r="CA25" s="109">
        <v>12160</v>
      </c>
      <c r="CB25" s="109">
        <v>111086</v>
      </c>
      <c r="CC25" s="109">
        <v>107</v>
      </c>
      <c r="CD25" s="109">
        <v>112</v>
      </c>
      <c r="CE25" s="109">
        <v>107</v>
      </c>
      <c r="CF25" s="109" t="s">
        <v>28</v>
      </c>
      <c r="CG25" s="109" t="s">
        <v>28</v>
      </c>
      <c r="CH25" s="111" t="s">
        <v>28</v>
      </c>
      <c r="CI25" s="109">
        <v>228</v>
      </c>
      <c r="CJ25" s="109">
        <v>7808</v>
      </c>
      <c r="CK25" s="109">
        <v>104321</v>
      </c>
      <c r="CL25" s="109">
        <v>624</v>
      </c>
      <c r="CM25" s="109">
        <v>635</v>
      </c>
      <c r="CN25" s="109">
        <v>626</v>
      </c>
      <c r="CO25" s="109" t="s">
        <v>28</v>
      </c>
      <c r="CP25" s="109" t="s">
        <v>28</v>
      </c>
      <c r="CQ25" s="111" t="s">
        <v>28</v>
      </c>
      <c r="CR25" s="109">
        <v>206</v>
      </c>
      <c r="CS25" s="109">
        <v>994</v>
      </c>
      <c r="CT25" s="109">
        <v>38254</v>
      </c>
      <c r="CU25" s="109">
        <v>792</v>
      </c>
      <c r="CV25" s="109">
        <v>819</v>
      </c>
      <c r="CW25" s="109">
        <v>810</v>
      </c>
      <c r="CX25" s="109" t="s">
        <v>28</v>
      </c>
      <c r="CY25" s="109" t="s">
        <v>28</v>
      </c>
      <c r="CZ25" s="111" t="s">
        <v>28</v>
      </c>
    </row>
    <row r="26" spans="2:104" ht="12" customHeight="1" thickBot="1">
      <c r="B26" s="102" t="s">
        <v>9</v>
      </c>
      <c r="C26" s="109">
        <v>290</v>
      </c>
      <c r="D26" s="109">
        <v>1343</v>
      </c>
      <c r="E26" s="109">
        <v>87500</v>
      </c>
      <c r="F26" s="109">
        <v>3173</v>
      </c>
      <c r="G26" s="109" t="s">
        <v>28</v>
      </c>
      <c r="H26" s="109" t="s">
        <v>28</v>
      </c>
      <c r="I26" s="111" t="s">
        <v>28</v>
      </c>
      <c r="J26" s="109">
        <v>145</v>
      </c>
      <c r="K26" s="109">
        <v>4588</v>
      </c>
      <c r="L26" s="109">
        <v>52864</v>
      </c>
      <c r="M26" s="109">
        <v>1168</v>
      </c>
      <c r="N26" s="109" t="s">
        <v>28</v>
      </c>
      <c r="O26" s="109" t="s">
        <v>28</v>
      </c>
      <c r="P26" s="111" t="s">
        <v>28</v>
      </c>
      <c r="Q26" s="109">
        <v>281</v>
      </c>
      <c r="R26" s="109">
        <v>4178</v>
      </c>
      <c r="S26" s="109">
        <v>87504</v>
      </c>
      <c r="T26" s="109">
        <v>1661</v>
      </c>
      <c r="U26" s="109" t="s">
        <v>28</v>
      </c>
      <c r="V26" s="109" t="s">
        <v>28</v>
      </c>
      <c r="W26" s="111" t="s">
        <v>28</v>
      </c>
      <c r="X26" s="109">
        <v>303</v>
      </c>
      <c r="Y26" s="109">
        <v>17231</v>
      </c>
      <c r="Z26" s="109">
        <v>179391</v>
      </c>
      <c r="AA26" s="109">
        <v>2954</v>
      </c>
      <c r="AB26" s="109">
        <v>3876</v>
      </c>
      <c r="AC26" s="109">
        <v>2594</v>
      </c>
      <c r="AD26" s="109">
        <v>0</v>
      </c>
      <c r="AE26" s="109" t="s">
        <v>28</v>
      </c>
      <c r="AF26" s="111" t="s">
        <v>28</v>
      </c>
      <c r="AG26" s="109">
        <v>213</v>
      </c>
      <c r="AH26" s="109">
        <v>1889</v>
      </c>
      <c r="AI26" s="109">
        <v>91630</v>
      </c>
      <c r="AJ26" s="109">
        <v>3413</v>
      </c>
      <c r="AK26" s="109">
        <v>3954</v>
      </c>
      <c r="AL26" s="109">
        <v>3413</v>
      </c>
      <c r="AM26" s="109">
        <v>2</v>
      </c>
      <c r="AN26" s="109">
        <v>101</v>
      </c>
      <c r="AO26" s="111">
        <v>7900</v>
      </c>
      <c r="AP26" s="109">
        <v>256</v>
      </c>
      <c r="AQ26" s="109">
        <v>2941</v>
      </c>
      <c r="AR26" s="109">
        <v>104658</v>
      </c>
      <c r="AS26" s="109">
        <v>120</v>
      </c>
      <c r="AT26" s="109">
        <v>120</v>
      </c>
      <c r="AU26" s="109">
        <v>120</v>
      </c>
      <c r="AV26" s="109" t="s">
        <v>28</v>
      </c>
      <c r="AW26" s="109" t="s">
        <v>28</v>
      </c>
      <c r="AX26" s="111" t="s">
        <v>28</v>
      </c>
      <c r="AY26" s="109">
        <v>243</v>
      </c>
      <c r="AZ26" s="109">
        <v>6682</v>
      </c>
      <c r="BA26" s="109">
        <v>93936</v>
      </c>
      <c r="BB26" s="109" t="s">
        <v>28</v>
      </c>
      <c r="BC26" s="109" t="s">
        <v>28</v>
      </c>
      <c r="BD26" s="109" t="s">
        <v>28</v>
      </c>
      <c r="BE26" s="109" t="s">
        <v>28</v>
      </c>
      <c r="BF26" s="109" t="s">
        <v>28</v>
      </c>
      <c r="BG26" s="111" t="s">
        <v>28</v>
      </c>
      <c r="BH26" s="109">
        <v>256</v>
      </c>
      <c r="BI26" s="109">
        <v>1427</v>
      </c>
      <c r="BJ26" s="109">
        <v>75755</v>
      </c>
      <c r="BK26" s="109" t="s">
        <v>28</v>
      </c>
      <c r="BL26" s="109" t="s">
        <v>28</v>
      </c>
      <c r="BM26" s="109" t="s">
        <v>28</v>
      </c>
      <c r="BN26" s="109">
        <v>1</v>
      </c>
      <c r="BO26" s="109">
        <v>1</v>
      </c>
      <c r="BP26" s="111">
        <v>307</v>
      </c>
      <c r="BQ26" s="109">
        <v>398</v>
      </c>
      <c r="BR26" s="109">
        <v>4969</v>
      </c>
      <c r="BS26" s="109">
        <v>162326</v>
      </c>
      <c r="BT26" s="109" t="s">
        <v>28</v>
      </c>
      <c r="BU26" s="109" t="s">
        <v>28</v>
      </c>
      <c r="BV26" s="109" t="s">
        <v>28</v>
      </c>
      <c r="BW26" s="109">
        <v>8</v>
      </c>
      <c r="BX26" s="109" t="s">
        <v>0</v>
      </c>
      <c r="BY26" s="111" t="s">
        <v>0</v>
      </c>
      <c r="BZ26" s="109">
        <v>292</v>
      </c>
      <c r="CA26" s="109">
        <v>3796</v>
      </c>
      <c r="CB26" s="109">
        <v>100367</v>
      </c>
      <c r="CC26" s="109" t="s">
        <v>28</v>
      </c>
      <c r="CD26" s="109" t="s">
        <v>28</v>
      </c>
      <c r="CE26" s="109" t="s">
        <v>28</v>
      </c>
      <c r="CF26" s="109">
        <v>1</v>
      </c>
      <c r="CG26" s="109">
        <v>1</v>
      </c>
      <c r="CH26" s="111">
        <v>50</v>
      </c>
      <c r="CI26" s="109">
        <v>313</v>
      </c>
      <c r="CJ26" s="109">
        <v>5619</v>
      </c>
      <c r="CK26" s="109">
        <v>99468</v>
      </c>
      <c r="CL26" s="109" t="s">
        <v>28</v>
      </c>
      <c r="CM26" s="109" t="s">
        <v>28</v>
      </c>
      <c r="CN26" s="109" t="s">
        <v>28</v>
      </c>
      <c r="CO26" s="109" t="s">
        <v>28</v>
      </c>
      <c r="CP26" s="109" t="s">
        <v>28</v>
      </c>
      <c r="CQ26" s="111" t="s">
        <v>28</v>
      </c>
      <c r="CR26" s="109">
        <v>281</v>
      </c>
      <c r="CS26" s="109">
        <v>2887</v>
      </c>
      <c r="CT26" s="109">
        <v>104031</v>
      </c>
      <c r="CU26" s="109" t="s">
        <v>28</v>
      </c>
      <c r="CV26" s="109" t="s">
        <v>28</v>
      </c>
      <c r="CW26" s="109" t="s">
        <v>28</v>
      </c>
      <c r="CX26" s="109" t="s">
        <v>28</v>
      </c>
      <c r="CY26" s="109" t="s">
        <v>28</v>
      </c>
      <c r="CZ26" s="111" t="s">
        <v>28</v>
      </c>
    </row>
    <row r="27" spans="2:104" ht="12" customHeight="1" thickBot="1">
      <c r="B27" s="102" t="s">
        <v>10</v>
      </c>
      <c r="C27" s="109">
        <v>687</v>
      </c>
      <c r="D27" s="109">
        <v>1701</v>
      </c>
      <c r="E27" s="109">
        <v>152711</v>
      </c>
      <c r="F27" s="109">
        <v>206</v>
      </c>
      <c r="G27" s="109">
        <v>3</v>
      </c>
      <c r="H27" s="109">
        <v>3</v>
      </c>
      <c r="I27" s="111">
        <v>128</v>
      </c>
      <c r="J27" s="109">
        <v>697</v>
      </c>
      <c r="K27" s="109">
        <v>749</v>
      </c>
      <c r="L27" s="109">
        <v>181905</v>
      </c>
      <c r="M27" s="109">
        <v>128</v>
      </c>
      <c r="N27" s="109">
        <v>6</v>
      </c>
      <c r="O27" s="109">
        <v>6</v>
      </c>
      <c r="P27" s="111">
        <v>685</v>
      </c>
      <c r="Q27" s="109">
        <v>908</v>
      </c>
      <c r="R27" s="109">
        <v>11324</v>
      </c>
      <c r="S27" s="109">
        <v>289769</v>
      </c>
      <c r="T27" s="109">
        <v>96</v>
      </c>
      <c r="U27" s="109">
        <v>9</v>
      </c>
      <c r="V27" s="109">
        <v>108</v>
      </c>
      <c r="W27" s="111">
        <v>14724</v>
      </c>
      <c r="X27" s="109">
        <v>759</v>
      </c>
      <c r="Y27" s="109">
        <v>19532</v>
      </c>
      <c r="Z27" s="109">
        <v>364014</v>
      </c>
      <c r="AA27" s="109">
        <v>132</v>
      </c>
      <c r="AB27" s="109">
        <v>136</v>
      </c>
      <c r="AC27" s="109">
        <v>132</v>
      </c>
      <c r="AD27" s="109">
        <v>5</v>
      </c>
      <c r="AE27" s="109">
        <v>5</v>
      </c>
      <c r="AF27" s="111">
        <v>1007</v>
      </c>
      <c r="AG27" s="109">
        <v>794</v>
      </c>
      <c r="AH27" s="109">
        <v>1222370</v>
      </c>
      <c r="AI27" s="109">
        <v>5719127</v>
      </c>
      <c r="AJ27" s="109">
        <v>222</v>
      </c>
      <c r="AK27" s="109">
        <v>235</v>
      </c>
      <c r="AL27" s="109">
        <v>222</v>
      </c>
      <c r="AM27" s="109">
        <v>12</v>
      </c>
      <c r="AN27" s="109">
        <v>12</v>
      </c>
      <c r="AO27" s="111">
        <v>2633</v>
      </c>
      <c r="AP27" s="109">
        <v>772</v>
      </c>
      <c r="AQ27" s="109">
        <v>2948</v>
      </c>
      <c r="AR27" s="109">
        <v>285980</v>
      </c>
      <c r="AS27" s="109">
        <v>184</v>
      </c>
      <c r="AT27" s="109">
        <v>207</v>
      </c>
      <c r="AU27" s="109">
        <v>184</v>
      </c>
      <c r="AV27" s="109">
        <v>10</v>
      </c>
      <c r="AW27" s="109">
        <v>10</v>
      </c>
      <c r="AX27" s="111">
        <v>1799</v>
      </c>
      <c r="AY27" s="109">
        <v>693</v>
      </c>
      <c r="AZ27" s="109">
        <v>850</v>
      </c>
      <c r="BA27" s="109">
        <v>193716</v>
      </c>
      <c r="BB27" s="109">
        <v>149</v>
      </c>
      <c r="BC27" s="109">
        <v>161</v>
      </c>
      <c r="BD27" s="109">
        <v>149</v>
      </c>
      <c r="BE27" s="109">
        <v>11</v>
      </c>
      <c r="BF27" s="109">
        <v>11</v>
      </c>
      <c r="BG27" s="111">
        <v>1771</v>
      </c>
      <c r="BH27" s="109">
        <v>714</v>
      </c>
      <c r="BI27" s="109">
        <v>5108</v>
      </c>
      <c r="BJ27" s="109">
        <v>188081</v>
      </c>
      <c r="BK27" s="109">
        <v>235</v>
      </c>
      <c r="BL27" s="109">
        <v>268</v>
      </c>
      <c r="BM27" s="109">
        <v>235</v>
      </c>
      <c r="BN27" s="109">
        <v>14</v>
      </c>
      <c r="BO27" s="109">
        <v>14</v>
      </c>
      <c r="BP27" s="111">
        <v>1848</v>
      </c>
      <c r="BQ27" s="109">
        <v>1061</v>
      </c>
      <c r="BR27" s="109">
        <v>14124</v>
      </c>
      <c r="BS27" s="109">
        <v>762550</v>
      </c>
      <c r="BT27" s="109">
        <v>220</v>
      </c>
      <c r="BU27" s="109">
        <v>238</v>
      </c>
      <c r="BV27" s="109">
        <v>220</v>
      </c>
      <c r="BW27" s="109">
        <v>17</v>
      </c>
      <c r="BX27" s="109">
        <v>106</v>
      </c>
      <c r="BY27" s="111">
        <v>12883</v>
      </c>
      <c r="BZ27" s="109">
        <v>869</v>
      </c>
      <c r="CA27" s="109">
        <v>12221</v>
      </c>
      <c r="CB27" s="109">
        <v>272687</v>
      </c>
      <c r="CC27" s="109">
        <v>134</v>
      </c>
      <c r="CD27" s="109">
        <v>155</v>
      </c>
      <c r="CE27" s="109">
        <v>134</v>
      </c>
      <c r="CF27" s="109">
        <v>18</v>
      </c>
      <c r="CG27" s="109">
        <v>20</v>
      </c>
      <c r="CH27" s="111">
        <v>1474</v>
      </c>
      <c r="CI27" s="109">
        <v>861</v>
      </c>
      <c r="CJ27" s="109">
        <v>1745</v>
      </c>
      <c r="CK27" s="109">
        <v>379320</v>
      </c>
      <c r="CL27" s="109">
        <v>113</v>
      </c>
      <c r="CM27" s="109">
        <v>120</v>
      </c>
      <c r="CN27" s="109">
        <v>113</v>
      </c>
      <c r="CO27" s="109">
        <v>22</v>
      </c>
      <c r="CP27" s="109">
        <v>23</v>
      </c>
      <c r="CQ27" s="111">
        <v>2335</v>
      </c>
      <c r="CR27" s="109">
        <v>966</v>
      </c>
      <c r="CS27" s="109">
        <v>22486</v>
      </c>
      <c r="CT27" s="109">
        <v>683276</v>
      </c>
      <c r="CU27" s="109">
        <v>159</v>
      </c>
      <c r="CV27" s="109">
        <v>183</v>
      </c>
      <c r="CW27" s="109">
        <v>159</v>
      </c>
      <c r="CX27" s="109" t="s">
        <v>28</v>
      </c>
      <c r="CY27" s="109" t="s">
        <v>28</v>
      </c>
      <c r="CZ27" s="111" t="s">
        <v>28</v>
      </c>
    </row>
    <row r="28" spans="2:104" ht="12" customHeight="1" thickBot="1">
      <c r="B28" s="102" t="s">
        <v>11</v>
      </c>
      <c r="C28" s="109">
        <v>299</v>
      </c>
      <c r="D28" s="109">
        <v>12695</v>
      </c>
      <c r="E28" s="109">
        <v>214622</v>
      </c>
      <c r="F28" s="109" t="s">
        <v>28</v>
      </c>
      <c r="G28" s="109">
        <v>2</v>
      </c>
      <c r="H28" s="109">
        <v>2</v>
      </c>
      <c r="I28" s="111">
        <v>259</v>
      </c>
      <c r="J28" s="109">
        <v>213</v>
      </c>
      <c r="K28" s="109">
        <v>2179</v>
      </c>
      <c r="L28" s="109">
        <v>101942</v>
      </c>
      <c r="M28" s="109" t="s">
        <v>28</v>
      </c>
      <c r="N28" s="109">
        <v>2</v>
      </c>
      <c r="O28" s="109">
        <v>2</v>
      </c>
      <c r="P28" s="111">
        <v>181</v>
      </c>
      <c r="Q28" s="109">
        <v>332</v>
      </c>
      <c r="R28" s="109">
        <v>5052</v>
      </c>
      <c r="S28" s="109">
        <v>106459</v>
      </c>
      <c r="T28" s="109" t="s">
        <v>28</v>
      </c>
      <c r="U28" s="109">
        <v>1</v>
      </c>
      <c r="V28" s="109">
        <v>1</v>
      </c>
      <c r="W28" s="111">
        <v>36</v>
      </c>
      <c r="X28" s="109">
        <v>283</v>
      </c>
      <c r="Y28" s="109">
        <v>905</v>
      </c>
      <c r="Z28" s="109">
        <v>93123</v>
      </c>
      <c r="AA28" s="109" t="s">
        <v>28</v>
      </c>
      <c r="AB28" s="109" t="s">
        <v>28</v>
      </c>
      <c r="AC28" s="109" t="s">
        <v>28</v>
      </c>
      <c r="AD28" s="109">
        <v>3</v>
      </c>
      <c r="AE28" s="109">
        <v>3</v>
      </c>
      <c r="AF28" s="111">
        <v>117</v>
      </c>
      <c r="AG28" s="109">
        <v>300</v>
      </c>
      <c r="AH28" s="109">
        <v>908</v>
      </c>
      <c r="AI28" s="109">
        <v>143987</v>
      </c>
      <c r="AJ28" s="109" t="s">
        <v>28</v>
      </c>
      <c r="AK28" s="109" t="s">
        <v>28</v>
      </c>
      <c r="AL28" s="109" t="s">
        <v>28</v>
      </c>
      <c r="AM28" s="109">
        <v>1</v>
      </c>
      <c r="AN28" s="109">
        <v>2</v>
      </c>
      <c r="AO28" s="111">
        <v>150</v>
      </c>
      <c r="AP28" s="109">
        <v>294</v>
      </c>
      <c r="AQ28" s="109">
        <v>1957</v>
      </c>
      <c r="AR28" s="109">
        <v>164804</v>
      </c>
      <c r="AS28" s="109" t="s">
        <v>28</v>
      </c>
      <c r="AT28" s="109" t="s">
        <v>28</v>
      </c>
      <c r="AU28" s="109" t="s">
        <v>28</v>
      </c>
      <c r="AV28" s="109" t="s">
        <v>28</v>
      </c>
      <c r="AW28" s="109" t="s">
        <v>28</v>
      </c>
      <c r="AX28" s="111" t="s">
        <v>28</v>
      </c>
      <c r="AY28" s="109">
        <v>300</v>
      </c>
      <c r="AZ28" s="109">
        <v>7640</v>
      </c>
      <c r="BA28" s="109">
        <v>132255</v>
      </c>
      <c r="BB28" s="109" t="s">
        <v>28</v>
      </c>
      <c r="BC28" s="109" t="s">
        <v>28</v>
      </c>
      <c r="BD28" s="109" t="s">
        <v>28</v>
      </c>
      <c r="BE28" s="109">
        <v>5</v>
      </c>
      <c r="BF28" s="109">
        <v>5</v>
      </c>
      <c r="BG28" s="111">
        <v>1957</v>
      </c>
      <c r="BH28" s="109">
        <v>332</v>
      </c>
      <c r="BI28" s="109">
        <v>3095</v>
      </c>
      <c r="BJ28" s="109">
        <v>105457</v>
      </c>
      <c r="BK28" s="109" t="s">
        <v>28</v>
      </c>
      <c r="BL28" s="109" t="s">
        <v>28</v>
      </c>
      <c r="BM28" s="109" t="s">
        <v>28</v>
      </c>
      <c r="BN28" s="109">
        <v>6</v>
      </c>
      <c r="BO28" s="109">
        <v>6</v>
      </c>
      <c r="BP28" s="111">
        <v>2.006</v>
      </c>
      <c r="BQ28" s="109">
        <v>510</v>
      </c>
      <c r="BR28" s="109">
        <v>7697</v>
      </c>
      <c r="BS28" s="109">
        <v>216250</v>
      </c>
      <c r="BT28" s="109" t="s">
        <v>28</v>
      </c>
      <c r="BU28" s="109" t="s">
        <v>28</v>
      </c>
      <c r="BV28" s="109" t="s">
        <v>28</v>
      </c>
      <c r="BW28" s="109">
        <v>5</v>
      </c>
      <c r="BX28" s="109">
        <v>2789</v>
      </c>
      <c r="BY28" s="111">
        <v>49769</v>
      </c>
      <c r="BZ28" s="109">
        <v>418</v>
      </c>
      <c r="CA28" s="109">
        <v>15577</v>
      </c>
      <c r="CB28" s="109">
        <v>332510</v>
      </c>
      <c r="CC28" s="109" t="s">
        <v>28</v>
      </c>
      <c r="CD28" s="109" t="s">
        <v>28</v>
      </c>
      <c r="CE28" s="109" t="s">
        <v>28</v>
      </c>
      <c r="CF28" s="109">
        <v>2</v>
      </c>
      <c r="CG28" s="109">
        <v>2</v>
      </c>
      <c r="CH28" s="111">
        <v>219</v>
      </c>
      <c r="CI28" s="109">
        <v>382</v>
      </c>
      <c r="CJ28" s="109">
        <v>2468</v>
      </c>
      <c r="CK28" s="109">
        <v>223308</v>
      </c>
      <c r="CL28" s="109" t="s">
        <v>28</v>
      </c>
      <c r="CM28" s="109" t="s">
        <v>28</v>
      </c>
      <c r="CN28" s="109" t="s">
        <v>28</v>
      </c>
      <c r="CO28" s="109">
        <v>7</v>
      </c>
      <c r="CP28" s="109">
        <v>2791</v>
      </c>
      <c r="CQ28" s="111">
        <v>49750</v>
      </c>
      <c r="CR28" s="109">
        <v>423</v>
      </c>
      <c r="CS28" s="109">
        <v>4951</v>
      </c>
      <c r="CT28" s="109">
        <v>282307</v>
      </c>
      <c r="CU28" s="109" t="s">
        <v>28</v>
      </c>
      <c r="CV28" s="109" t="s">
        <v>28</v>
      </c>
      <c r="CW28" s="109" t="s">
        <v>28</v>
      </c>
      <c r="CX28" s="109" t="s">
        <v>28</v>
      </c>
      <c r="CY28" s="109" t="s">
        <v>28</v>
      </c>
      <c r="CZ28" s="111" t="s">
        <v>28</v>
      </c>
    </row>
    <row r="29" spans="2:104" ht="12" customHeight="1" thickBot="1">
      <c r="B29" s="102" t="s">
        <v>12</v>
      </c>
      <c r="C29" s="109">
        <v>34</v>
      </c>
      <c r="D29" s="109">
        <v>15239</v>
      </c>
      <c r="E29" s="109">
        <v>80831</v>
      </c>
      <c r="F29" s="109" t="s">
        <v>28</v>
      </c>
      <c r="G29" s="109" t="s">
        <v>28</v>
      </c>
      <c r="H29" s="109" t="s">
        <v>28</v>
      </c>
      <c r="I29" s="111" t="s">
        <v>28</v>
      </c>
      <c r="J29" s="109">
        <v>43</v>
      </c>
      <c r="K29" s="109">
        <v>43545</v>
      </c>
      <c r="L29" s="109">
        <v>216414</v>
      </c>
      <c r="M29" s="109" t="s">
        <v>28</v>
      </c>
      <c r="N29" s="109" t="s">
        <v>28</v>
      </c>
      <c r="O29" s="109" t="s">
        <v>28</v>
      </c>
      <c r="P29" s="111" t="s">
        <v>28</v>
      </c>
      <c r="Q29" s="109">
        <v>57</v>
      </c>
      <c r="R29" s="109">
        <v>3271</v>
      </c>
      <c r="S29" s="109">
        <v>94449</v>
      </c>
      <c r="T29" s="109" t="s">
        <v>28</v>
      </c>
      <c r="U29" s="109">
        <v>1</v>
      </c>
      <c r="V29" s="109">
        <v>14000</v>
      </c>
      <c r="W29" s="111">
        <v>65000</v>
      </c>
      <c r="X29" s="109">
        <v>47</v>
      </c>
      <c r="Y29" s="109">
        <v>8124</v>
      </c>
      <c r="Z29" s="109">
        <v>39910</v>
      </c>
      <c r="AA29" s="109" t="s">
        <v>28</v>
      </c>
      <c r="AB29" s="109" t="s">
        <v>28</v>
      </c>
      <c r="AC29" s="109" t="s">
        <v>28</v>
      </c>
      <c r="AD29" s="109">
        <v>1</v>
      </c>
      <c r="AE29" s="109">
        <v>1</v>
      </c>
      <c r="AF29" s="111">
        <v>19</v>
      </c>
      <c r="AG29" s="109">
        <v>61</v>
      </c>
      <c r="AH29" s="109">
        <v>5343</v>
      </c>
      <c r="AI29" s="109">
        <v>21491</v>
      </c>
      <c r="AJ29" s="109" t="s">
        <v>28</v>
      </c>
      <c r="AK29" s="109" t="s">
        <v>28</v>
      </c>
      <c r="AL29" s="109" t="s">
        <v>28</v>
      </c>
      <c r="AM29" s="109" t="s">
        <v>28</v>
      </c>
      <c r="AN29" s="109" t="s">
        <v>28</v>
      </c>
      <c r="AO29" s="111" t="s">
        <v>28</v>
      </c>
      <c r="AP29" s="109">
        <v>53</v>
      </c>
      <c r="AQ29" s="109">
        <v>808</v>
      </c>
      <c r="AR29" s="109">
        <v>12830</v>
      </c>
      <c r="AS29" s="109" t="s">
        <v>28</v>
      </c>
      <c r="AT29" s="109" t="s">
        <v>28</v>
      </c>
      <c r="AU29" s="109" t="s">
        <v>28</v>
      </c>
      <c r="AV29" s="109" t="s">
        <v>28</v>
      </c>
      <c r="AW29" s="109" t="s">
        <v>28</v>
      </c>
      <c r="AX29" s="111" t="s">
        <v>28</v>
      </c>
      <c r="AY29" s="109">
        <v>47</v>
      </c>
      <c r="AZ29" s="109">
        <v>553</v>
      </c>
      <c r="BA29" s="109">
        <v>13665</v>
      </c>
      <c r="BB29" s="109" t="s">
        <v>28</v>
      </c>
      <c r="BC29" s="109" t="s">
        <v>28</v>
      </c>
      <c r="BD29" s="109" t="s">
        <v>28</v>
      </c>
      <c r="BE29" s="109">
        <v>1</v>
      </c>
      <c r="BF29" s="109">
        <v>417</v>
      </c>
      <c r="BG29" s="111">
        <v>8</v>
      </c>
      <c r="BH29" s="109">
        <v>55</v>
      </c>
      <c r="BI29" s="109">
        <v>216</v>
      </c>
      <c r="BJ29" s="109">
        <v>5227</v>
      </c>
      <c r="BK29" s="109" t="s">
        <v>28</v>
      </c>
      <c r="BL29" s="109" t="s">
        <v>28</v>
      </c>
      <c r="BM29" s="109" t="s">
        <v>28</v>
      </c>
      <c r="BN29" s="109" t="s">
        <v>28</v>
      </c>
      <c r="BO29" s="109" t="s">
        <v>28</v>
      </c>
      <c r="BP29" s="111" t="s">
        <v>28</v>
      </c>
      <c r="BQ29" s="109">
        <v>81</v>
      </c>
      <c r="BR29" s="109">
        <v>3212</v>
      </c>
      <c r="BS29" s="109">
        <v>40295</v>
      </c>
      <c r="BT29" s="109" t="s">
        <v>28</v>
      </c>
      <c r="BU29" s="109" t="s">
        <v>28</v>
      </c>
      <c r="BV29" s="109" t="s">
        <v>28</v>
      </c>
      <c r="BW29" s="109">
        <v>1</v>
      </c>
      <c r="BX29" s="109">
        <v>1</v>
      </c>
      <c r="BY29" s="111">
        <v>530</v>
      </c>
      <c r="BZ29" s="109">
        <v>79</v>
      </c>
      <c r="CA29" s="109">
        <v>6525</v>
      </c>
      <c r="CB29" s="109">
        <v>40317</v>
      </c>
      <c r="CC29" s="109" t="s">
        <v>28</v>
      </c>
      <c r="CD29" s="109" t="s">
        <v>28</v>
      </c>
      <c r="CE29" s="109" t="s">
        <v>28</v>
      </c>
      <c r="CF29" s="109" t="s">
        <v>28</v>
      </c>
      <c r="CG29" s="109" t="s">
        <v>28</v>
      </c>
      <c r="CH29" s="111" t="s">
        <v>28</v>
      </c>
      <c r="CI29" s="109">
        <v>82</v>
      </c>
      <c r="CJ29" s="109">
        <v>24604</v>
      </c>
      <c r="CK29" s="109">
        <v>125204</v>
      </c>
      <c r="CL29" s="109" t="s">
        <v>28</v>
      </c>
      <c r="CM29" s="109" t="s">
        <v>28</v>
      </c>
      <c r="CN29" s="109" t="s">
        <v>28</v>
      </c>
      <c r="CO29" s="109" t="s">
        <v>28</v>
      </c>
      <c r="CP29" s="109" t="s">
        <v>28</v>
      </c>
      <c r="CQ29" s="111" t="s">
        <v>28</v>
      </c>
      <c r="CR29" s="109">
        <v>77</v>
      </c>
      <c r="CS29" s="109">
        <v>2009</v>
      </c>
      <c r="CT29" s="109">
        <v>52056</v>
      </c>
      <c r="CU29" s="109" t="s">
        <v>28</v>
      </c>
      <c r="CV29" s="109" t="s">
        <v>28</v>
      </c>
      <c r="CW29" s="109" t="s">
        <v>28</v>
      </c>
      <c r="CX29" s="109" t="s">
        <v>28</v>
      </c>
      <c r="CY29" s="109" t="s">
        <v>28</v>
      </c>
      <c r="CZ29" s="111" t="s">
        <v>28</v>
      </c>
    </row>
    <row r="30" spans="2:104" ht="12" customHeight="1" thickBot="1">
      <c r="B30" s="102" t="s">
        <v>13</v>
      </c>
      <c r="C30" s="234">
        <v>98</v>
      </c>
      <c r="D30" s="234">
        <v>5185</v>
      </c>
      <c r="E30" s="234">
        <v>57289</v>
      </c>
      <c r="F30" s="234" t="s">
        <v>28</v>
      </c>
      <c r="G30" s="234">
        <v>3</v>
      </c>
      <c r="H30" s="234">
        <v>3</v>
      </c>
      <c r="I30" s="111">
        <v>394</v>
      </c>
      <c r="J30" s="109">
        <v>64</v>
      </c>
      <c r="K30" s="193">
        <v>585</v>
      </c>
      <c r="L30" s="193">
        <v>34760</v>
      </c>
      <c r="M30" s="216" t="s">
        <v>28</v>
      </c>
      <c r="N30" s="193">
        <v>5</v>
      </c>
      <c r="O30" s="193">
        <v>5</v>
      </c>
      <c r="P30" s="195">
        <v>1416</v>
      </c>
      <c r="Q30" s="193">
        <v>82</v>
      </c>
      <c r="R30" s="193">
        <v>1849</v>
      </c>
      <c r="S30" s="193">
        <v>49917</v>
      </c>
      <c r="T30" s="193" t="s">
        <v>28</v>
      </c>
      <c r="U30" s="193">
        <v>7</v>
      </c>
      <c r="V30" s="193">
        <v>7</v>
      </c>
      <c r="W30" s="195">
        <v>2129</v>
      </c>
      <c r="X30" s="193">
        <v>68</v>
      </c>
      <c r="Y30" s="193">
        <v>4813</v>
      </c>
      <c r="Z30" s="193">
        <v>88082</v>
      </c>
      <c r="AA30" s="193" t="s">
        <v>28</v>
      </c>
      <c r="AB30" s="193" t="s">
        <v>28</v>
      </c>
      <c r="AC30" s="193" t="s">
        <v>28</v>
      </c>
      <c r="AD30" s="193">
        <v>11</v>
      </c>
      <c r="AE30" s="193">
        <v>11</v>
      </c>
      <c r="AF30" s="111">
        <v>1577</v>
      </c>
      <c r="AG30" s="193">
        <v>43</v>
      </c>
      <c r="AH30" s="193">
        <v>2435</v>
      </c>
      <c r="AI30" s="193">
        <v>33424</v>
      </c>
      <c r="AJ30" s="193" t="s">
        <v>28</v>
      </c>
      <c r="AK30" s="193" t="s">
        <v>28</v>
      </c>
      <c r="AL30" s="193" t="s">
        <v>28</v>
      </c>
      <c r="AM30" s="193">
        <v>10</v>
      </c>
      <c r="AN30" s="193">
        <v>10</v>
      </c>
      <c r="AO30" s="111">
        <v>9586</v>
      </c>
      <c r="AP30" s="193">
        <v>78</v>
      </c>
      <c r="AQ30" s="193">
        <v>4891</v>
      </c>
      <c r="AR30" s="193">
        <v>55139</v>
      </c>
      <c r="AS30" s="193" t="s">
        <v>28</v>
      </c>
      <c r="AT30" s="193" t="s">
        <v>28</v>
      </c>
      <c r="AU30" s="193" t="s">
        <v>28</v>
      </c>
      <c r="AV30" s="193">
        <v>11</v>
      </c>
      <c r="AW30" s="193">
        <v>5510</v>
      </c>
      <c r="AX30" s="111">
        <v>7734</v>
      </c>
      <c r="AY30" s="193">
        <v>65</v>
      </c>
      <c r="AZ30" s="193">
        <v>644</v>
      </c>
      <c r="BA30" s="193">
        <v>24209</v>
      </c>
      <c r="BB30" s="193" t="s">
        <v>28</v>
      </c>
      <c r="BC30" s="193" t="s">
        <v>28</v>
      </c>
      <c r="BD30" s="193" t="s">
        <v>28</v>
      </c>
      <c r="BE30" s="193">
        <v>3</v>
      </c>
      <c r="BF30" s="193">
        <v>93</v>
      </c>
      <c r="BG30" s="111">
        <v>4456</v>
      </c>
      <c r="BH30" s="193">
        <v>96</v>
      </c>
      <c r="BI30" s="193">
        <v>1645</v>
      </c>
      <c r="BJ30" s="193">
        <v>33098</v>
      </c>
      <c r="BK30" s="193" t="s">
        <v>28</v>
      </c>
      <c r="BL30" s="193" t="s">
        <v>28</v>
      </c>
      <c r="BM30" s="193" t="s">
        <v>28</v>
      </c>
      <c r="BN30" s="193">
        <v>6</v>
      </c>
      <c r="BO30" s="193">
        <v>6</v>
      </c>
      <c r="BP30" s="111">
        <v>735</v>
      </c>
      <c r="BQ30" s="193">
        <v>77</v>
      </c>
      <c r="BR30" s="193">
        <v>12365</v>
      </c>
      <c r="BS30" s="193">
        <v>60750</v>
      </c>
      <c r="BT30" s="193" t="s">
        <v>28</v>
      </c>
      <c r="BU30" s="193" t="s">
        <v>28</v>
      </c>
      <c r="BV30" s="193" t="s">
        <v>28</v>
      </c>
      <c r="BW30" s="193">
        <v>17</v>
      </c>
      <c r="BX30" s="193">
        <v>219</v>
      </c>
      <c r="BY30" s="111">
        <v>4102</v>
      </c>
      <c r="BZ30" s="193">
        <v>58</v>
      </c>
      <c r="CA30" s="193">
        <v>3132</v>
      </c>
      <c r="CB30" s="193">
        <v>32190</v>
      </c>
      <c r="CC30" s="193" t="s">
        <v>28</v>
      </c>
      <c r="CD30" s="193" t="s">
        <v>28</v>
      </c>
      <c r="CE30" s="193" t="s">
        <v>28</v>
      </c>
      <c r="CF30" s="193">
        <v>6</v>
      </c>
      <c r="CG30" s="193">
        <v>6</v>
      </c>
      <c r="CH30" s="111">
        <v>339</v>
      </c>
      <c r="CI30" s="193">
        <v>58</v>
      </c>
      <c r="CJ30" s="193">
        <v>10177</v>
      </c>
      <c r="CK30" s="193">
        <v>71342</v>
      </c>
      <c r="CL30" s="193" t="s">
        <v>28</v>
      </c>
      <c r="CM30" s="193" t="s">
        <v>28</v>
      </c>
      <c r="CN30" s="193" t="s">
        <v>28</v>
      </c>
      <c r="CO30" s="193">
        <v>13</v>
      </c>
      <c r="CP30" s="193">
        <v>328</v>
      </c>
      <c r="CQ30" s="111">
        <v>4736</v>
      </c>
      <c r="CR30" s="193">
        <v>65</v>
      </c>
      <c r="CS30" s="193">
        <v>9265</v>
      </c>
      <c r="CT30" s="193">
        <v>54035</v>
      </c>
      <c r="CU30" s="193" t="s">
        <v>28</v>
      </c>
      <c r="CV30" s="193" t="s">
        <v>28</v>
      </c>
      <c r="CW30" s="193" t="s">
        <v>28</v>
      </c>
      <c r="CX30" s="193" t="s">
        <v>28</v>
      </c>
      <c r="CY30" s="193" t="s">
        <v>28</v>
      </c>
      <c r="CZ30" s="111" t="s">
        <v>28</v>
      </c>
    </row>
    <row r="31" spans="2:104" ht="12" customHeight="1" thickBot="1">
      <c r="B31" s="102" t="s">
        <v>14</v>
      </c>
      <c r="C31" s="109">
        <v>548</v>
      </c>
      <c r="D31" s="109">
        <v>992</v>
      </c>
      <c r="E31" s="109">
        <v>241027</v>
      </c>
      <c r="F31" s="109" t="s">
        <v>28</v>
      </c>
      <c r="G31" s="109" t="s">
        <v>28</v>
      </c>
      <c r="H31" s="109" t="s">
        <v>28</v>
      </c>
      <c r="I31" s="111" t="s">
        <v>28</v>
      </c>
      <c r="J31" s="109">
        <v>569</v>
      </c>
      <c r="K31" s="109">
        <v>1095</v>
      </c>
      <c r="L31" s="109">
        <v>238238</v>
      </c>
      <c r="M31" s="109" t="s">
        <v>28</v>
      </c>
      <c r="N31" s="109" t="s">
        <v>28</v>
      </c>
      <c r="O31" s="109" t="s">
        <v>28</v>
      </c>
      <c r="P31" s="111" t="s">
        <v>28</v>
      </c>
      <c r="Q31" s="109">
        <v>747</v>
      </c>
      <c r="R31" s="109">
        <v>1653</v>
      </c>
      <c r="S31" s="109">
        <v>379502</v>
      </c>
      <c r="T31" s="109" t="s">
        <v>28</v>
      </c>
      <c r="U31" s="109" t="s">
        <v>28</v>
      </c>
      <c r="V31" s="109" t="s">
        <v>28</v>
      </c>
      <c r="W31" s="111" t="s">
        <v>28</v>
      </c>
      <c r="X31" s="109">
        <v>795</v>
      </c>
      <c r="Y31" s="109">
        <v>131131</v>
      </c>
      <c r="Z31" s="109">
        <v>670129</v>
      </c>
      <c r="AA31" s="109">
        <v>9</v>
      </c>
      <c r="AB31" s="109">
        <v>10</v>
      </c>
      <c r="AC31" s="109">
        <v>14</v>
      </c>
      <c r="AD31" s="109" t="s">
        <v>28</v>
      </c>
      <c r="AE31" s="109" t="s">
        <v>28</v>
      </c>
      <c r="AF31" s="111" t="s">
        <v>28</v>
      </c>
      <c r="AG31" s="109">
        <v>791</v>
      </c>
      <c r="AH31" s="109">
        <v>5015</v>
      </c>
      <c r="AI31" s="109">
        <v>472572</v>
      </c>
      <c r="AJ31" s="109" t="s">
        <v>28</v>
      </c>
      <c r="AK31" s="109" t="s">
        <v>28</v>
      </c>
      <c r="AL31" s="109" t="s">
        <v>28</v>
      </c>
      <c r="AM31" s="109">
        <v>9</v>
      </c>
      <c r="AN31" s="109">
        <v>9</v>
      </c>
      <c r="AO31" s="111">
        <v>26</v>
      </c>
      <c r="AP31" s="109">
        <v>711</v>
      </c>
      <c r="AQ31" s="109">
        <v>853</v>
      </c>
      <c r="AR31" s="109">
        <v>277700</v>
      </c>
      <c r="AS31" s="109" t="s">
        <v>28</v>
      </c>
      <c r="AT31" s="109" t="s">
        <v>28</v>
      </c>
      <c r="AU31" s="109" t="s">
        <v>28</v>
      </c>
      <c r="AV31" s="109">
        <v>7</v>
      </c>
      <c r="AW31" s="109">
        <v>7</v>
      </c>
      <c r="AX31" s="111">
        <v>9</v>
      </c>
      <c r="AY31" s="109">
        <v>675</v>
      </c>
      <c r="AZ31" s="109">
        <v>19121</v>
      </c>
      <c r="BA31" s="109">
        <v>509332</v>
      </c>
      <c r="BB31" s="109" t="s">
        <v>28</v>
      </c>
      <c r="BC31" s="109" t="s">
        <v>28</v>
      </c>
      <c r="BD31" s="109" t="s">
        <v>28</v>
      </c>
      <c r="BE31" s="109">
        <v>18</v>
      </c>
      <c r="BF31" s="109">
        <v>18</v>
      </c>
      <c r="BG31" s="111">
        <v>18</v>
      </c>
      <c r="BH31" s="109">
        <v>803</v>
      </c>
      <c r="BI31" s="109">
        <v>13365</v>
      </c>
      <c r="BJ31" s="109">
        <v>462679</v>
      </c>
      <c r="BK31" s="109">
        <v>14</v>
      </c>
      <c r="BL31" s="109">
        <v>14</v>
      </c>
      <c r="BM31" s="109">
        <v>111</v>
      </c>
      <c r="BN31" s="109">
        <v>5</v>
      </c>
      <c r="BO31" s="109">
        <v>5</v>
      </c>
      <c r="BP31" s="111">
        <v>62</v>
      </c>
      <c r="BQ31" s="109">
        <v>811</v>
      </c>
      <c r="BR31" s="109">
        <v>22253</v>
      </c>
      <c r="BS31" s="109">
        <v>711946</v>
      </c>
      <c r="BT31" s="109">
        <v>9</v>
      </c>
      <c r="BU31" s="109">
        <v>9</v>
      </c>
      <c r="BV31" s="109">
        <v>9</v>
      </c>
      <c r="BW31" s="109" t="s">
        <v>28</v>
      </c>
      <c r="BX31" s="109" t="s">
        <v>28</v>
      </c>
      <c r="BY31" s="111" t="s">
        <v>28</v>
      </c>
      <c r="BZ31" s="109">
        <v>732</v>
      </c>
      <c r="CA31" s="109">
        <v>5986</v>
      </c>
      <c r="CB31" s="109">
        <v>357042</v>
      </c>
      <c r="CC31" s="109">
        <v>2</v>
      </c>
      <c r="CD31" s="109">
        <v>2</v>
      </c>
      <c r="CE31" s="109">
        <v>2</v>
      </c>
      <c r="CF31" s="109">
        <v>3</v>
      </c>
      <c r="CG31" s="109">
        <v>3</v>
      </c>
      <c r="CH31" s="111">
        <v>331</v>
      </c>
      <c r="CI31" s="109">
        <v>788</v>
      </c>
      <c r="CJ31" s="109">
        <v>35293</v>
      </c>
      <c r="CK31" s="109">
        <v>914408</v>
      </c>
      <c r="CL31" s="109">
        <v>12</v>
      </c>
      <c r="CM31" s="109">
        <v>12</v>
      </c>
      <c r="CN31" s="109">
        <v>22</v>
      </c>
      <c r="CO31" s="109">
        <v>1</v>
      </c>
      <c r="CP31" s="109">
        <v>1</v>
      </c>
      <c r="CQ31" s="111">
        <v>57</v>
      </c>
      <c r="CR31" s="109">
        <v>630</v>
      </c>
      <c r="CS31" s="109">
        <v>26706</v>
      </c>
      <c r="CT31" s="109">
        <v>410427</v>
      </c>
      <c r="CU31" s="109">
        <v>20</v>
      </c>
      <c r="CV31" s="109">
        <v>21</v>
      </c>
      <c r="CW31" s="109">
        <v>295</v>
      </c>
      <c r="CX31" s="109" t="s">
        <v>28</v>
      </c>
      <c r="CY31" s="109" t="s">
        <v>28</v>
      </c>
      <c r="CZ31" s="111" t="s">
        <v>28</v>
      </c>
    </row>
    <row r="32" spans="2:104" ht="12" customHeight="1" thickBot="1">
      <c r="B32" s="102" t="s">
        <v>15</v>
      </c>
      <c r="C32" s="109">
        <v>151</v>
      </c>
      <c r="D32" s="109">
        <v>113789</v>
      </c>
      <c r="E32" s="109">
        <v>732150</v>
      </c>
      <c r="F32" s="109" t="s">
        <v>28</v>
      </c>
      <c r="G32" s="109" t="s">
        <v>28</v>
      </c>
      <c r="H32" s="109" t="s">
        <v>28</v>
      </c>
      <c r="I32" s="111" t="s">
        <v>28</v>
      </c>
      <c r="J32" s="109">
        <v>111</v>
      </c>
      <c r="K32" s="109">
        <v>101577</v>
      </c>
      <c r="L32" s="109">
        <v>770473</v>
      </c>
      <c r="M32" s="109" t="s">
        <v>28</v>
      </c>
      <c r="N32" s="109" t="s">
        <v>28</v>
      </c>
      <c r="O32" s="109" t="s">
        <v>28</v>
      </c>
      <c r="P32" s="111" t="s">
        <v>28</v>
      </c>
      <c r="Q32" s="109">
        <v>126</v>
      </c>
      <c r="R32" s="109">
        <v>8711</v>
      </c>
      <c r="S32" s="109">
        <v>117383</v>
      </c>
      <c r="T32" s="109" t="s">
        <v>28</v>
      </c>
      <c r="U32" s="109" t="s">
        <v>28</v>
      </c>
      <c r="V32" s="109" t="s">
        <v>28</v>
      </c>
      <c r="W32" s="111" t="s">
        <v>28</v>
      </c>
      <c r="X32" s="109">
        <v>93</v>
      </c>
      <c r="Y32" s="109">
        <v>396</v>
      </c>
      <c r="Z32" s="109">
        <v>25616</v>
      </c>
      <c r="AA32" s="109" t="s">
        <v>28</v>
      </c>
      <c r="AB32" s="109" t="s">
        <v>28</v>
      </c>
      <c r="AC32" s="109" t="s">
        <v>28</v>
      </c>
      <c r="AD32" s="109" t="s">
        <v>28</v>
      </c>
      <c r="AE32" s="109" t="s">
        <v>28</v>
      </c>
      <c r="AF32" s="111" t="s">
        <v>28</v>
      </c>
      <c r="AG32" s="109">
        <v>108</v>
      </c>
      <c r="AH32" s="109">
        <v>12484</v>
      </c>
      <c r="AI32" s="109">
        <v>86956</v>
      </c>
      <c r="AJ32" s="109" t="s">
        <v>28</v>
      </c>
      <c r="AK32" s="109" t="s">
        <v>28</v>
      </c>
      <c r="AL32" s="109" t="s">
        <v>28</v>
      </c>
      <c r="AM32" s="109" t="s">
        <v>28</v>
      </c>
      <c r="AN32" s="109" t="s">
        <v>28</v>
      </c>
      <c r="AO32" s="111" t="s">
        <v>28</v>
      </c>
      <c r="AP32" s="109">
        <v>102</v>
      </c>
      <c r="AQ32" s="109">
        <v>122</v>
      </c>
      <c r="AR32" s="109">
        <v>40675</v>
      </c>
      <c r="AS32" s="109" t="s">
        <v>28</v>
      </c>
      <c r="AT32" s="109" t="s">
        <v>28</v>
      </c>
      <c r="AU32" s="109" t="s">
        <v>28</v>
      </c>
      <c r="AV32" s="109" t="s">
        <v>28</v>
      </c>
      <c r="AW32" s="109" t="s">
        <v>28</v>
      </c>
      <c r="AX32" s="111" t="s">
        <v>28</v>
      </c>
      <c r="AY32" s="109">
        <v>105</v>
      </c>
      <c r="AZ32" s="109">
        <v>10110</v>
      </c>
      <c r="BA32" s="109">
        <v>106551</v>
      </c>
      <c r="BB32" s="109" t="s">
        <v>28</v>
      </c>
      <c r="BC32" s="109" t="s">
        <v>28</v>
      </c>
      <c r="BD32" s="109" t="s">
        <v>28</v>
      </c>
      <c r="BE32" s="109" t="s">
        <v>28</v>
      </c>
      <c r="BF32" s="109" t="s">
        <v>28</v>
      </c>
      <c r="BG32" s="111" t="s">
        <v>28</v>
      </c>
      <c r="BH32" s="109">
        <v>103</v>
      </c>
      <c r="BI32" s="109">
        <v>281</v>
      </c>
      <c r="BJ32" s="109">
        <v>23862</v>
      </c>
      <c r="BK32" s="109" t="s">
        <v>28</v>
      </c>
      <c r="BL32" s="109" t="s">
        <v>28</v>
      </c>
      <c r="BM32" s="109" t="s">
        <v>28</v>
      </c>
      <c r="BN32" s="109" t="s">
        <v>28</v>
      </c>
      <c r="BO32" s="109" t="s">
        <v>28</v>
      </c>
      <c r="BP32" s="111" t="s">
        <v>28</v>
      </c>
      <c r="BQ32" s="109">
        <v>146</v>
      </c>
      <c r="BR32" s="109">
        <v>6659</v>
      </c>
      <c r="BS32" s="109">
        <v>70612</v>
      </c>
      <c r="BT32" s="109" t="s">
        <v>28</v>
      </c>
      <c r="BU32" s="109" t="s">
        <v>28</v>
      </c>
      <c r="BV32" s="109" t="s">
        <v>28</v>
      </c>
      <c r="BW32" s="109" t="s">
        <v>28</v>
      </c>
      <c r="BX32" s="109" t="s">
        <v>28</v>
      </c>
      <c r="BY32" s="111" t="s">
        <v>28</v>
      </c>
      <c r="BZ32" s="109">
        <v>122</v>
      </c>
      <c r="CA32" s="109">
        <v>135</v>
      </c>
      <c r="CB32" s="109">
        <v>18156</v>
      </c>
      <c r="CC32" s="109" t="s">
        <v>28</v>
      </c>
      <c r="CD32" s="109" t="s">
        <v>28</v>
      </c>
      <c r="CE32" s="109" t="s">
        <v>28</v>
      </c>
      <c r="CF32" s="109" t="s">
        <v>28</v>
      </c>
      <c r="CG32" s="109" t="s">
        <v>28</v>
      </c>
      <c r="CH32" s="111" t="s">
        <v>28</v>
      </c>
      <c r="CI32" s="109">
        <v>101</v>
      </c>
      <c r="CJ32" s="109">
        <v>12211</v>
      </c>
      <c r="CK32" s="109">
        <v>96185</v>
      </c>
      <c r="CL32" s="109" t="s">
        <v>28</v>
      </c>
      <c r="CM32" s="109" t="s">
        <v>28</v>
      </c>
      <c r="CN32" s="109" t="s">
        <v>28</v>
      </c>
      <c r="CO32" s="109" t="s">
        <v>28</v>
      </c>
      <c r="CP32" s="109" t="s">
        <v>28</v>
      </c>
      <c r="CQ32" s="111" t="s">
        <v>28</v>
      </c>
      <c r="CR32" s="109">
        <v>127</v>
      </c>
      <c r="CS32" s="109">
        <v>255</v>
      </c>
      <c r="CT32" s="109">
        <v>30785</v>
      </c>
      <c r="CU32" s="109" t="s">
        <v>28</v>
      </c>
      <c r="CV32" s="109" t="s">
        <v>28</v>
      </c>
      <c r="CW32" s="109" t="s">
        <v>28</v>
      </c>
      <c r="CX32" s="109" t="s">
        <v>28</v>
      </c>
      <c r="CY32" s="109" t="s">
        <v>28</v>
      </c>
      <c r="CZ32" s="111" t="s">
        <v>28</v>
      </c>
    </row>
    <row r="33" spans="2:104" ht="12" customHeight="1" thickBot="1">
      <c r="B33" s="102" t="s">
        <v>25</v>
      </c>
      <c r="C33" s="109">
        <v>18</v>
      </c>
      <c r="D33" s="109">
        <v>153</v>
      </c>
      <c r="E33" s="109">
        <v>10166</v>
      </c>
      <c r="F33" s="109">
        <v>2756</v>
      </c>
      <c r="G33" s="109" t="s">
        <v>28</v>
      </c>
      <c r="H33" s="109" t="s">
        <v>28</v>
      </c>
      <c r="I33" s="111" t="s">
        <v>28</v>
      </c>
      <c r="J33" s="109">
        <v>8</v>
      </c>
      <c r="K33" s="109">
        <v>6</v>
      </c>
      <c r="L33" s="109">
        <v>379</v>
      </c>
      <c r="M33" s="109">
        <v>2509</v>
      </c>
      <c r="N33" s="109" t="s">
        <v>28</v>
      </c>
      <c r="O33" s="109" t="s">
        <v>28</v>
      </c>
      <c r="P33" s="111" t="s">
        <v>28</v>
      </c>
      <c r="Q33" s="109">
        <v>25</v>
      </c>
      <c r="R33" s="109">
        <v>23</v>
      </c>
      <c r="S33" s="109">
        <v>3769</v>
      </c>
      <c r="T33" s="109">
        <v>2809</v>
      </c>
      <c r="U33" s="109" t="s">
        <v>28</v>
      </c>
      <c r="V33" s="109" t="s">
        <v>28</v>
      </c>
      <c r="W33" s="111" t="s">
        <v>28</v>
      </c>
      <c r="X33" s="109">
        <v>21</v>
      </c>
      <c r="Y33" s="109">
        <v>29</v>
      </c>
      <c r="Z33" s="109">
        <v>5253</v>
      </c>
      <c r="AA33" s="109">
        <v>2805</v>
      </c>
      <c r="AB33" s="109">
        <v>2805</v>
      </c>
      <c r="AC33" s="109">
        <v>2805</v>
      </c>
      <c r="AD33" s="109" t="s">
        <v>28</v>
      </c>
      <c r="AE33" s="109" t="s">
        <v>28</v>
      </c>
      <c r="AF33" s="111" t="s">
        <v>28</v>
      </c>
      <c r="AG33" s="109">
        <v>26</v>
      </c>
      <c r="AH33" s="109">
        <v>26</v>
      </c>
      <c r="AI33" s="109">
        <v>10997</v>
      </c>
      <c r="AJ33" s="109" t="s">
        <v>28</v>
      </c>
      <c r="AK33" s="109" t="s">
        <v>28</v>
      </c>
      <c r="AL33" s="109" t="s">
        <v>28</v>
      </c>
      <c r="AM33" s="109" t="s">
        <v>28</v>
      </c>
      <c r="AN33" s="109" t="s">
        <v>28</v>
      </c>
      <c r="AO33" s="111" t="s">
        <v>28</v>
      </c>
      <c r="AP33" s="109">
        <v>18</v>
      </c>
      <c r="AQ33" s="109">
        <v>18</v>
      </c>
      <c r="AR33" s="109">
        <v>5891</v>
      </c>
      <c r="AS33" s="109" t="s">
        <v>28</v>
      </c>
      <c r="AT33" s="109" t="s">
        <v>28</v>
      </c>
      <c r="AU33" s="109" t="s">
        <v>28</v>
      </c>
      <c r="AV33" s="109" t="s">
        <v>28</v>
      </c>
      <c r="AW33" s="109" t="s">
        <v>28</v>
      </c>
      <c r="AX33" s="111" t="s">
        <v>28</v>
      </c>
      <c r="AY33" s="109">
        <v>25</v>
      </c>
      <c r="AZ33" s="109">
        <v>225</v>
      </c>
      <c r="BA33" s="109">
        <v>7429</v>
      </c>
      <c r="BB33" s="109" t="s">
        <v>28</v>
      </c>
      <c r="BC33" s="109" t="s">
        <v>0</v>
      </c>
      <c r="BD33" s="109" t="s">
        <v>0</v>
      </c>
      <c r="BE33" s="109" t="s">
        <v>28</v>
      </c>
      <c r="BF33" s="109" t="s">
        <v>28</v>
      </c>
      <c r="BG33" s="111" t="s">
        <v>28</v>
      </c>
      <c r="BH33" s="109">
        <v>31</v>
      </c>
      <c r="BI33" s="109">
        <v>31</v>
      </c>
      <c r="BJ33" s="109">
        <v>5671</v>
      </c>
      <c r="BK33" s="109">
        <v>2859</v>
      </c>
      <c r="BL33" s="109" t="s">
        <v>0</v>
      </c>
      <c r="BM33" s="109" t="s">
        <v>0</v>
      </c>
      <c r="BN33" s="109" t="s">
        <v>28</v>
      </c>
      <c r="BO33" s="109" t="s">
        <v>28</v>
      </c>
      <c r="BP33" s="111" t="s">
        <v>28</v>
      </c>
      <c r="BQ33" s="109">
        <v>45</v>
      </c>
      <c r="BR33" s="109">
        <v>45</v>
      </c>
      <c r="BS33" s="109" t="s">
        <v>0</v>
      </c>
      <c r="BT33" s="109">
        <v>3542</v>
      </c>
      <c r="BU33" s="109" t="s">
        <v>0</v>
      </c>
      <c r="BV33" s="109" t="s">
        <v>0</v>
      </c>
      <c r="BW33" s="109" t="s">
        <v>28</v>
      </c>
      <c r="BX33" s="109" t="s">
        <v>28</v>
      </c>
      <c r="BY33" s="111" t="s">
        <v>28</v>
      </c>
      <c r="BZ33" s="109">
        <v>49</v>
      </c>
      <c r="CA33" s="109">
        <v>49</v>
      </c>
      <c r="CB33" s="109" t="s">
        <v>0</v>
      </c>
      <c r="CC33" s="109">
        <v>3585</v>
      </c>
      <c r="CD33" s="109" t="s">
        <v>0</v>
      </c>
      <c r="CE33" s="109" t="s">
        <v>0</v>
      </c>
      <c r="CF33" s="109" t="s">
        <v>28</v>
      </c>
      <c r="CG33" s="109" t="s">
        <v>28</v>
      </c>
      <c r="CH33" s="111" t="s">
        <v>28</v>
      </c>
      <c r="CI33" s="109">
        <v>31</v>
      </c>
      <c r="CJ33" s="109" t="s">
        <v>0</v>
      </c>
      <c r="CK33" s="109" t="s">
        <v>0</v>
      </c>
      <c r="CL33" s="109">
        <v>2708</v>
      </c>
      <c r="CM33" s="109" t="s">
        <v>0</v>
      </c>
      <c r="CN33" s="109" t="s">
        <v>0</v>
      </c>
      <c r="CO33" s="109" t="s">
        <v>28</v>
      </c>
      <c r="CP33" s="109" t="s">
        <v>28</v>
      </c>
      <c r="CQ33" s="111" t="s">
        <v>28</v>
      </c>
      <c r="CR33" s="109">
        <v>22</v>
      </c>
      <c r="CS33" s="109">
        <v>22</v>
      </c>
      <c r="CT33" s="109" t="s">
        <v>0</v>
      </c>
      <c r="CU33" s="109">
        <v>3059</v>
      </c>
      <c r="CV33" s="109" t="s">
        <v>0</v>
      </c>
      <c r="CW33" s="109" t="s">
        <v>0</v>
      </c>
      <c r="CX33" s="109" t="s">
        <v>28</v>
      </c>
      <c r="CY33" s="109" t="s">
        <v>28</v>
      </c>
      <c r="CZ33" s="111" t="s">
        <v>28</v>
      </c>
    </row>
    <row r="34" spans="2:104" ht="12" customHeight="1" thickBot="1">
      <c r="B34" s="102" t="s">
        <v>26</v>
      </c>
      <c r="C34" s="109">
        <v>599</v>
      </c>
      <c r="D34" s="109">
        <v>4283</v>
      </c>
      <c r="E34" s="109">
        <v>270263</v>
      </c>
      <c r="F34" s="109" t="s">
        <v>28</v>
      </c>
      <c r="G34" s="109">
        <v>2</v>
      </c>
      <c r="H34" s="109">
        <v>2</v>
      </c>
      <c r="I34" s="111">
        <v>54</v>
      </c>
      <c r="J34" s="109">
        <v>538</v>
      </c>
      <c r="K34" s="109">
        <v>845</v>
      </c>
      <c r="L34" s="109">
        <v>182944</v>
      </c>
      <c r="M34" s="109" t="s">
        <v>28</v>
      </c>
      <c r="N34" s="109">
        <v>4</v>
      </c>
      <c r="O34" s="109">
        <v>2911</v>
      </c>
      <c r="P34" s="111">
        <v>35040</v>
      </c>
      <c r="Q34" s="109">
        <v>492</v>
      </c>
      <c r="R34" s="109">
        <v>645</v>
      </c>
      <c r="S34" s="109">
        <v>116618</v>
      </c>
      <c r="T34" s="109" t="s">
        <v>28</v>
      </c>
      <c r="U34" s="109">
        <v>2</v>
      </c>
      <c r="V34" s="109">
        <v>2</v>
      </c>
      <c r="W34" s="111">
        <v>186</v>
      </c>
      <c r="X34" s="109">
        <v>506</v>
      </c>
      <c r="Y34" s="109" t="s">
        <v>0</v>
      </c>
      <c r="Z34" s="109">
        <v>135048</v>
      </c>
      <c r="AA34" s="109">
        <v>3</v>
      </c>
      <c r="AB34" s="109" t="s">
        <v>0</v>
      </c>
      <c r="AC34" s="109">
        <v>3</v>
      </c>
      <c r="AD34" s="109">
        <v>2</v>
      </c>
      <c r="AE34" s="109" t="s">
        <v>0</v>
      </c>
      <c r="AF34" s="111">
        <v>492</v>
      </c>
      <c r="AG34" s="109">
        <v>503</v>
      </c>
      <c r="AH34" s="109" t="s">
        <v>0</v>
      </c>
      <c r="AI34" s="109">
        <v>129664</v>
      </c>
      <c r="AJ34" s="109" t="s">
        <v>28</v>
      </c>
      <c r="AK34" s="109" t="s">
        <v>28</v>
      </c>
      <c r="AL34" s="109" t="s">
        <v>28</v>
      </c>
      <c r="AM34" s="109">
        <v>1</v>
      </c>
      <c r="AN34" s="109" t="s">
        <v>0</v>
      </c>
      <c r="AO34" s="111">
        <v>13</v>
      </c>
      <c r="AP34" s="109">
        <v>643</v>
      </c>
      <c r="AQ34" s="109" t="s">
        <v>0</v>
      </c>
      <c r="AR34" s="109">
        <v>188520</v>
      </c>
      <c r="AS34" s="109" t="s">
        <v>28</v>
      </c>
      <c r="AT34" s="109" t="s">
        <v>28</v>
      </c>
      <c r="AU34" s="109" t="s">
        <v>28</v>
      </c>
      <c r="AV34" s="109">
        <v>6</v>
      </c>
      <c r="AW34" s="109" t="s">
        <v>0</v>
      </c>
      <c r="AX34" s="111">
        <v>22535</v>
      </c>
      <c r="AY34" s="109">
        <v>538</v>
      </c>
      <c r="AZ34" s="109" t="s">
        <v>0</v>
      </c>
      <c r="BA34" s="109">
        <v>185476</v>
      </c>
      <c r="BB34" s="109" t="s">
        <v>28</v>
      </c>
      <c r="BC34" s="109" t="s">
        <v>28</v>
      </c>
      <c r="BD34" s="109" t="s">
        <v>28</v>
      </c>
      <c r="BE34" s="109">
        <v>3</v>
      </c>
      <c r="BF34" s="109" t="s">
        <v>0</v>
      </c>
      <c r="BG34" s="111">
        <v>134</v>
      </c>
      <c r="BH34" s="109">
        <v>596</v>
      </c>
      <c r="BI34" s="109" t="s">
        <v>0</v>
      </c>
      <c r="BJ34" s="109">
        <v>142974</v>
      </c>
      <c r="BK34" s="109" t="s">
        <v>28</v>
      </c>
      <c r="BL34" s="109" t="s">
        <v>28</v>
      </c>
      <c r="BM34" s="109" t="s">
        <v>28</v>
      </c>
      <c r="BN34" s="109">
        <v>2</v>
      </c>
      <c r="BO34" s="109" t="s">
        <v>0</v>
      </c>
      <c r="BP34" s="111">
        <v>22560</v>
      </c>
      <c r="BQ34" s="109">
        <v>1256</v>
      </c>
      <c r="BR34" s="109" t="s">
        <v>0</v>
      </c>
      <c r="BS34" s="109">
        <v>415882</v>
      </c>
      <c r="BT34" s="109" t="s">
        <v>28</v>
      </c>
      <c r="BU34" s="109" t="s">
        <v>28</v>
      </c>
      <c r="BV34" s="109" t="s">
        <v>28</v>
      </c>
      <c r="BW34" s="109">
        <v>10</v>
      </c>
      <c r="BX34" s="109" t="s">
        <v>0</v>
      </c>
      <c r="BY34" s="111">
        <v>1910</v>
      </c>
      <c r="BZ34" s="109">
        <v>396</v>
      </c>
      <c r="CA34" s="109" t="s">
        <v>0</v>
      </c>
      <c r="CB34" s="109">
        <v>64819</v>
      </c>
      <c r="CC34" s="109" t="s">
        <v>28</v>
      </c>
      <c r="CD34" s="109" t="s">
        <v>28</v>
      </c>
      <c r="CE34" s="109" t="s">
        <v>28</v>
      </c>
      <c r="CF34" s="109">
        <v>9</v>
      </c>
      <c r="CG34" s="109" t="s">
        <v>0</v>
      </c>
      <c r="CH34" s="111">
        <v>993</v>
      </c>
      <c r="CI34" s="109">
        <v>523</v>
      </c>
      <c r="CJ34" s="109" t="s">
        <v>0</v>
      </c>
      <c r="CK34" s="109">
        <v>104679</v>
      </c>
      <c r="CL34" s="109" t="s">
        <v>28</v>
      </c>
      <c r="CM34" s="109" t="s">
        <v>28</v>
      </c>
      <c r="CN34" s="109" t="s">
        <v>28</v>
      </c>
      <c r="CO34" s="109">
        <v>12</v>
      </c>
      <c r="CP34" s="109" t="s">
        <v>0</v>
      </c>
      <c r="CQ34" s="111">
        <v>5189</v>
      </c>
      <c r="CR34" s="109">
        <v>445</v>
      </c>
      <c r="CS34" s="109" t="s">
        <v>0</v>
      </c>
      <c r="CT34" s="109">
        <v>148708</v>
      </c>
      <c r="CU34" s="109" t="s">
        <v>28</v>
      </c>
      <c r="CV34" s="109" t="s">
        <v>28</v>
      </c>
      <c r="CW34" s="109" t="s">
        <v>28</v>
      </c>
      <c r="CX34" s="109" t="s">
        <v>28</v>
      </c>
      <c r="CY34" s="109" t="s">
        <v>28</v>
      </c>
      <c r="CZ34" s="111" t="s">
        <v>28</v>
      </c>
    </row>
    <row r="35" spans="2:104" ht="12" customHeight="1" thickBot="1">
      <c r="B35" s="102" t="s">
        <v>16</v>
      </c>
      <c r="C35" s="109">
        <v>23</v>
      </c>
      <c r="D35" s="109">
        <v>32</v>
      </c>
      <c r="E35" s="109">
        <v>1556</v>
      </c>
      <c r="F35" s="109">
        <v>1721</v>
      </c>
      <c r="G35" s="109" t="s">
        <v>28</v>
      </c>
      <c r="H35" s="109" t="s">
        <v>28</v>
      </c>
      <c r="I35" s="111" t="s">
        <v>28</v>
      </c>
      <c r="J35" s="109">
        <v>33</v>
      </c>
      <c r="K35" s="109">
        <v>38</v>
      </c>
      <c r="L35" s="109">
        <v>2749</v>
      </c>
      <c r="M35" s="109">
        <v>1431</v>
      </c>
      <c r="N35" s="109" t="s">
        <v>28</v>
      </c>
      <c r="O35" s="109" t="s">
        <v>28</v>
      </c>
      <c r="P35" s="111" t="s">
        <v>28</v>
      </c>
      <c r="Q35" s="109">
        <v>14</v>
      </c>
      <c r="R35" s="109">
        <v>16</v>
      </c>
      <c r="S35" s="109">
        <v>1048</v>
      </c>
      <c r="T35" s="109">
        <v>1571</v>
      </c>
      <c r="U35" s="109" t="s">
        <v>28</v>
      </c>
      <c r="V35" s="109" t="s">
        <v>28</v>
      </c>
      <c r="W35" s="111" t="s">
        <v>28</v>
      </c>
      <c r="X35" s="109">
        <v>13</v>
      </c>
      <c r="Y35" s="109">
        <v>18</v>
      </c>
      <c r="Z35" s="109">
        <v>835</v>
      </c>
      <c r="AA35" s="109">
        <v>1202</v>
      </c>
      <c r="AB35" s="109">
        <v>1385</v>
      </c>
      <c r="AC35" s="109">
        <v>1493</v>
      </c>
      <c r="AD35" s="109" t="s">
        <v>28</v>
      </c>
      <c r="AE35" s="109" t="s">
        <v>28</v>
      </c>
      <c r="AF35" s="111" t="s">
        <v>28</v>
      </c>
      <c r="AG35" s="109">
        <v>22</v>
      </c>
      <c r="AH35" s="109">
        <v>155</v>
      </c>
      <c r="AI35" s="109">
        <v>1500</v>
      </c>
      <c r="AJ35" s="109">
        <v>1023</v>
      </c>
      <c r="AK35" s="109">
        <v>1169</v>
      </c>
      <c r="AL35" s="109">
        <v>1401</v>
      </c>
      <c r="AM35" s="109" t="s">
        <v>28</v>
      </c>
      <c r="AN35" s="109" t="s">
        <v>28</v>
      </c>
      <c r="AO35" s="111" t="s">
        <v>28</v>
      </c>
      <c r="AP35" s="109">
        <v>15</v>
      </c>
      <c r="AQ35" s="109">
        <v>17</v>
      </c>
      <c r="AR35" s="109">
        <v>1049</v>
      </c>
      <c r="AS35" s="109">
        <v>982</v>
      </c>
      <c r="AT35" s="109">
        <v>1088</v>
      </c>
      <c r="AU35" s="109">
        <v>1246</v>
      </c>
      <c r="AV35" s="109" t="s">
        <v>28</v>
      </c>
      <c r="AW35" s="109" t="s">
        <v>28</v>
      </c>
      <c r="AX35" s="111" t="s">
        <v>28</v>
      </c>
      <c r="AY35" s="109">
        <v>11</v>
      </c>
      <c r="AZ35" s="109">
        <v>224</v>
      </c>
      <c r="BA35" s="109">
        <v>2626</v>
      </c>
      <c r="BB35" s="109">
        <v>933</v>
      </c>
      <c r="BC35" s="109">
        <v>1082</v>
      </c>
      <c r="BD35" s="109">
        <v>1178</v>
      </c>
      <c r="BE35" s="109">
        <v>1</v>
      </c>
      <c r="BF35" s="109">
        <v>1</v>
      </c>
      <c r="BG35" s="111">
        <v>31</v>
      </c>
      <c r="BH35" s="109">
        <v>13</v>
      </c>
      <c r="BI35" s="109">
        <v>17</v>
      </c>
      <c r="BJ35" s="109">
        <v>486</v>
      </c>
      <c r="BK35" s="109">
        <v>938</v>
      </c>
      <c r="BL35" s="109">
        <v>1147</v>
      </c>
      <c r="BM35" s="109">
        <v>1314</v>
      </c>
      <c r="BN35" s="109" t="s">
        <v>28</v>
      </c>
      <c r="BO35" s="109" t="s">
        <v>28</v>
      </c>
      <c r="BP35" s="111" t="s">
        <v>28</v>
      </c>
      <c r="BQ35" s="109">
        <v>27</v>
      </c>
      <c r="BR35" s="109">
        <v>37</v>
      </c>
      <c r="BS35" s="109">
        <v>6884</v>
      </c>
      <c r="BT35" s="109">
        <v>957</v>
      </c>
      <c r="BU35" s="109">
        <v>1242</v>
      </c>
      <c r="BV35" s="109">
        <v>1655</v>
      </c>
      <c r="BW35" s="109">
        <v>2</v>
      </c>
      <c r="BX35" s="109">
        <v>2</v>
      </c>
      <c r="BY35" s="111">
        <v>2</v>
      </c>
      <c r="BZ35" s="109">
        <v>20</v>
      </c>
      <c r="CA35" s="109">
        <v>26</v>
      </c>
      <c r="CB35" s="109">
        <v>2076</v>
      </c>
      <c r="CC35" s="109">
        <v>1020</v>
      </c>
      <c r="CD35" s="109">
        <v>1314</v>
      </c>
      <c r="CE35" s="109">
        <v>2111</v>
      </c>
      <c r="CF35" s="109" t="s">
        <v>28</v>
      </c>
      <c r="CG35" s="109" t="s">
        <v>28</v>
      </c>
      <c r="CH35" s="111" t="s">
        <v>28</v>
      </c>
      <c r="CI35" s="109">
        <v>21</v>
      </c>
      <c r="CJ35" s="109">
        <v>24</v>
      </c>
      <c r="CK35" s="109">
        <v>3117</v>
      </c>
      <c r="CL35" s="109">
        <v>925</v>
      </c>
      <c r="CM35" s="109">
        <v>1177</v>
      </c>
      <c r="CN35" s="109">
        <v>1411</v>
      </c>
      <c r="CO35" s="109">
        <v>1</v>
      </c>
      <c r="CP35" s="109">
        <v>1</v>
      </c>
      <c r="CQ35" s="111">
        <v>5</v>
      </c>
      <c r="CR35" s="109">
        <v>26</v>
      </c>
      <c r="CS35" s="109">
        <v>29</v>
      </c>
      <c r="CT35" s="109">
        <v>3315</v>
      </c>
      <c r="CU35" s="109">
        <v>522</v>
      </c>
      <c r="CV35" s="109">
        <v>577</v>
      </c>
      <c r="CW35" s="109">
        <v>738</v>
      </c>
      <c r="CX35" s="109" t="s">
        <v>28</v>
      </c>
      <c r="CY35" s="109" t="s">
        <v>28</v>
      </c>
      <c r="CZ35" s="111" t="s">
        <v>28</v>
      </c>
    </row>
    <row r="36" spans="2:104" ht="12" customHeight="1" thickBot="1">
      <c r="B36" s="125" t="s">
        <v>179</v>
      </c>
      <c r="C36" s="233">
        <v>458</v>
      </c>
      <c r="D36" s="233">
        <v>105403</v>
      </c>
      <c r="E36" s="233">
        <v>2628544</v>
      </c>
      <c r="F36" s="233" t="s">
        <v>28</v>
      </c>
      <c r="G36" s="233">
        <v>3</v>
      </c>
      <c r="H36" s="233">
        <v>3</v>
      </c>
      <c r="I36" s="233">
        <v>200</v>
      </c>
      <c r="J36" s="213">
        <v>368</v>
      </c>
      <c r="K36" s="192">
        <v>16558</v>
      </c>
      <c r="L36" s="192">
        <v>1507939</v>
      </c>
      <c r="M36" s="217" t="s">
        <v>28</v>
      </c>
      <c r="N36" s="192">
        <v>2</v>
      </c>
      <c r="O36" s="192">
        <v>13</v>
      </c>
      <c r="P36" s="196">
        <v>9008</v>
      </c>
      <c r="Q36" s="192">
        <v>432</v>
      </c>
      <c r="R36" s="192">
        <v>76759</v>
      </c>
      <c r="S36" s="192">
        <v>2844824</v>
      </c>
      <c r="T36" s="192" t="s">
        <v>28</v>
      </c>
      <c r="U36" s="192">
        <v>5</v>
      </c>
      <c r="V36" s="192">
        <v>42</v>
      </c>
      <c r="W36" s="196">
        <v>4300</v>
      </c>
      <c r="X36" s="192">
        <v>564</v>
      </c>
      <c r="Y36" s="192">
        <v>858524</v>
      </c>
      <c r="Z36" s="192">
        <v>25907893</v>
      </c>
      <c r="AA36" s="192" t="s">
        <v>28</v>
      </c>
      <c r="AB36" s="192" t="s">
        <v>28</v>
      </c>
      <c r="AC36" s="192" t="s">
        <v>28</v>
      </c>
      <c r="AD36" s="133">
        <v>1</v>
      </c>
      <c r="AE36" s="133">
        <v>1</v>
      </c>
      <c r="AF36" s="134">
        <v>90</v>
      </c>
      <c r="AG36" s="192">
        <v>432</v>
      </c>
      <c r="AH36" s="192">
        <v>120621</v>
      </c>
      <c r="AI36" s="192">
        <v>3700864</v>
      </c>
      <c r="AJ36" s="192" t="s">
        <v>28</v>
      </c>
      <c r="AK36" s="192" t="s">
        <v>28</v>
      </c>
      <c r="AL36" s="192" t="s">
        <v>28</v>
      </c>
      <c r="AM36" s="133">
        <v>2</v>
      </c>
      <c r="AN36" s="133">
        <v>2</v>
      </c>
      <c r="AO36" s="134">
        <v>3100</v>
      </c>
      <c r="AP36" s="192">
        <v>396</v>
      </c>
      <c r="AQ36" s="192">
        <v>223092</v>
      </c>
      <c r="AR36" s="192">
        <v>3271863</v>
      </c>
      <c r="AS36" s="192" t="s">
        <v>28</v>
      </c>
      <c r="AT36" s="192" t="s">
        <v>28</v>
      </c>
      <c r="AU36" s="192" t="s">
        <v>28</v>
      </c>
      <c r="AV36" s="133">
        <v>2</v>
      </c>
      <c r="AW36" s="133">
        <v>1101</v>
      </c>
      <c r="AX36" s="134">
        <v>1800</v>
      </c>
      <c r="AY36" s="192">
        <v>422</v>
      </c>
      <c r="AZ36" s="192">
        <v>209628</v>
      </c>
      <c r="BA36" s="192">
        <v>3271330</v>
      </c>
      <c r="BB36" s="192" t="s">
        <v>28</v>
      </c>
      <c r="BC36" s="192" t="s">
        <v>28</v>
      </c>
      <c r="BD36" s="192" t="s">
        <v>28</v>
      </c>
      <c r="BE36" s="133" t="s">
        <v>28</v>
      </c>
      <c r="BF36" s="133" t="s">
        <v>28</v>
      </c>
      <c r="BG36" s="134" t="s">
        <v>28</v>
      </c>
      <c r="BH36" s="192">
        <v>382</v>
      </c>
      <c r="BI36" s="192">
        <v>187122</v>
      </c>
      <c r="BJ36" s="192">
        <v>2526103</v>
      </c>
      <c r="BK36" s="192" t="s">
        <v>28</v>
      </c>
      <c r="BL36" s="192" t="s">
        <v>28</v>
      </c>
      <c r="BM36" s="192" t="s">
        <v>28</v>
      </c>
      <c r="BN36" s="133">
        <v>3</v>
      </c>
      <c r="BO36" s="133">
        <v>22002</v>
      </c>
      <c r="BP36" s="134">
        <v>56532</v>
      </c>
      <c r="BQ36" s="192">
        <v>531</v>
      </c>
      <c r="BR36" s="192">
        <v>267584</v>
      </c>
      <c r="BS36" s="192">
        <v>4123666</v>
      </c>
      <c r="BT36" s="192" t="s">
        <v>28</v>
      </c>
      <c r="BU36" s="192" t="s">
        <v>28</v>
      </c>
      <c r="BV36" s="192" t="s">
        <v>28</v>
      </c>
      <c r="BW36" s="133">
        <v>6</v>
      </c>
      <c r="BX36" s="133">
        <v>6</v>
      </c>
      <c r="BY36" s="134">
        <v>5820</v>
      </c>
      <c r="BZ36" s="192">
        <v>347</v>
      </c>
      <c r="CA36" s="192">
        <v>205016</v>
      </c>
      <c r="CB36" s="192">
        <v>26639667</v>
      </c>
      <c r="CC36" s="192" t="s">
        <v>28</v>
      </c>
      <c r="CD36" s="192" t="s">
        <v>28</v>
      </c>
      <c r="CE36" s="192" t="s">
        <v>28</v>
      </c>
      <c r="CF36" s="133">
        <v>1</v>
      </c>
      <c r="CG36" s="133">
        <v>1</v>
      </c>
      <c r="CH36" s="134">
        <v>45</v>
      </c>
      <c r="CI36" s="192">
        <v>236</v>
      </c>
      <c r="CJ36" s="192">
        <v>502379</v>
      </c>
      <c r="CK36" s="192">
        <v>4388690</v>
      </c>
      <c r="CL36" s="192" t="s">
        <v>28</v>
      </c>
      <c r="CM36" s="192" t="s">
        <v>28</v>
      </c>
      <c r="CN36" s="192" t="s">
        <v>28</v>
      </c>
      <c r="CO36" s="133">
        <v>7</v>
      </c>
      <c r="CP36" s="133">
        <v>314</v>
      </c>
      <c r="CQ36" s="134">
        <v>1588883</v>
      </c>
      <c r="CR36" s="192">
        <v>261</v>
      </c>
      <c r="CS36" s="192">
        <v>116635</v>
      </c>
      <c r="CT36" s="192">
        <v>18384523</v>
      </c>
      <c r="CU36" s="192" t="s">
        <v>28</v>
      </c>
      <c r="CV36" s="192" t="s">
        <v>28</v>
      </c>
      <c r="CW36" s="192" t="s">
        <v>28</v>
      </c>
      <c r="CX36" s="133" t="s">
        <v>28</v>
      </c>
      <c r="CY36" s="133" t="s">
        <v>28</v>
      </c>
      <c r="CZ36" s="134" t="s">
        <v>28</v>
      </c>
    </row>
    <row r="37" spans="7:9" ht="12" customHeight="1">
      <c r="G37" s="235"/>
      <c r="H37" s="95"/>
      <c r="I37" s="235"/>
    </row>
    <row r="38" spans="2:11" ht="10.5" customHeight="1">
      <c r="B38" s="186" t="s">
        <v>180</v>
      </c>
      <c r="C38" s="186"/>
      <c r="D38" s="186"/>
      <c r="E38" s="186"/>
      <c r="F38" s="186"/>
      <c r="G38" s="186"/>
      <c r="H38" s="186"/>
      <c r="I38" s="186"/>
      <c r="J38" s="186"/>
      <c r="K38" s="186"/>
    </row>
    <row r="39" spans="2:11" ht="10.5" customHeight="1">
      <c r="B39" s="186" t="s">
        <v>224</v>
      </c>
      <c r="C39" s="186"/>
      <c r="D39" s="186"/>
      <c r="E39" s="186"/>
      <c r="F39" s="186"/>
      <c r="G39" s="186"/>
      <c r="H39" s="186"/>
      <c r="I39" s="186"/>
      <c r="J39" s="186"/>
      <c r="K39" s="186"/>
    </row>
    <row r="40" spans="2:11" ht="10.5">
      <c r="B40" s="186" t="s">
        <v>185</v>
      </c>
      <c r="C40" s="186"/>
      <c r="D40" s="186"/>
      <c r="E40" s="186"/>
      <c r="F40" s="186"/>
      <c r="G40" s="186"/>
      <c r="H40" s="186"/>
      <c r="I40" s="186"/>
      <c r="J40" s="186"/>
      <c r="K40" s="186"/>
    </row>
    <row r="41" spans="2:11" ht="10.5">
      <c r="B41" s="186" t="s">
        <v>29</v>
      </c>
      <c r="C41" s="186"/>
      <c r="D41" s="186"/>
      <c r="E41" s="186"/>
      <c r="F41" s="186"/>
      <c r="G41" s="186"/>
      <c r="H41" s="186"/>
      <c r="I41" s="186"/>
      <c r="J41" s="186"/>
      <c r="K41" s="186"/>
    </row>
  </sheetData>
  <sheetProtection/>
  <mergeCells count="47">
    <mergeCell ref="BW16:BY16"/>
    <mergeCell ref="BZ16:CB16"/>
    <mergeCell ref="CC16:CE16"/>
    <mergeCell ref="AG15:AO15"/>
    <mergeCell ref="C16:E16"/>
    <mergeCell ref="G16:I16"/>
    <mergeCell ref="AM16:AO16"/>
    <mergeCell ref="BN16:BP16"/>
    <mergeCell ref="AP15:AX15"/>
    <mergeCell ref="AP16:AR16"/>
    <mergeCell ref="CF16:CH16"/>
    <mergeCell ref="AY15:BG15"/>
    <mergeCell ref="BH15:BP15"/>
    <mergeCell ref="CL16:CN16"/>
    <mergeCell ref="CO16:CQ16"/>
    <mergeCell ref="AY16:BA16"/>
    <mergeCell ref="BB16:BD16"/>
    <mergeCell ref="BE16:BG16"/>
    <mergeCell ref="BH16:BJ16"/>
    <mergeCell ref="BK16:BM16"/>
    <mergeCell ref="CR16:CT16"/>
    <mergeCell ref="CU16:CW16"/>
    <mergeCell ref="CX16:CZ16"/>
    <mergeCell ref="BQ15:BY15"/>
    <mergeCell ref="BZ15:CH15"/>
    <mergeCell ref="CI15:CQ15"/>
    <mergeCell ref="CR15:CZ15"/>
    <mergeCell ref="BQ16:BS16"/>
    <mergeCell ref="CI16:CK16"/>
    <mergeCell ref="BT16:BV16"/>
    <mergeCell ref="AS16:AU16"/>
    <mergeCell ref="AV16:AX16"/>
    <mergeCell ref="B9:J9"/>
    <mergeCell ref="B10:J10"/>
    <mergeCell ref="X15:AF15"/>
    <mergeCell ref="X16:Z16"/>
    <mergeCell ref="Q16:S16"/>
    <mergeCell ref="AG16:AI16"/>
    <mergeCell ref="AJ16:AL16"/>
    <mergeCell ref="AA16:AC16"/>
    <mergeCell ref="AD16:AF16"/>
    <mergeCell ref="C15:I15"/>
    <mergeCell ref="J15:P15"/>
    <mergeCell ref="Q15:W15"/>
    <mergeCell ref="J16:L16"/>
    <mergeCell ref="N16:P16"/>
    <mergeCell ref="U16:W16"/>
  </mergeCells>
  <hyperlinks>
    <hyperlink ref="K9" location="Inicio!A1" display="Inicio"/>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BV94"/>
  <sheetViews>
    <sheetView showGridLines="0" workbookViewId="0" topLeftCell="A1">
      <selection activeCell="A1" sqref="A1"/>
    </sheetView>
  </sheetViews>
  <sheetFormatPr defaultColWidth="9.140625" defaultRowHeight="12.75"/>
  <cols>
    <col min="1" max="1" width="18.00390625" style="5" customWidth="1"/>
    <col min="2" max="2" width="31.7109375" style="5" customWidth="1"/>
    <col min="3" max="3" width="10.421875" style="5" customWidth="1"/>
    <col min="4" max="4" width="12.421875" style="5" customWidth="1"/>
    <col min="5" max="5" width="11.421875" style="5" customWidth="1"/>
    <col min="6" max="6" width="15.421875" style="5" bestFit="1" customWidth="1"/>
    <col min="7" max="7" width="13.8515625" style="5" bestFit="1" customWidth="1"/>
    <col min="8" max="8" width="15.421875" style="5" bestFit="1" customWidth="1"/>
    <col min="9" max="9" width="10.8515625" style="5" customWidth="1"/>
    <col min="10" max="10" width="10.00390625" style="5" customWidth="1"/>
    <col min="11" max="11" width="10.28125" style="5" customWidth="1"/>
    <col min="12" max="12" width="15.421875" style="5" bestFit="1" customWidth="1"/>
    <col min="13" max="14" width="13.8515625" style="5" bestFit="1" customWidth="1"/>
    <col min="15" max="15" width="10.7109375" style="5" customWidth="1"/>
    <col min="16" max="16" width="10.00390625" style="5" customWidth="1"/>
    <col min="17" max="17" width="10.8515625" style="5" customWidth="1"/>
    <col min="18" max="20" width="13.8515625" style="5" bestFit="1" customWidth="1"/>
    <col min="21" max="21" width="10.00390625" style="5" customWidth="1"/>
    <col min="22" max="22" width="11.00390625" style="5" customWidth="1"/>
    <col min="23" max="23" width="10.421875" style="5" customWidth="1"/>
    <col min="24" max="26" width="13.8515625" style="5" bestFit="1" customWidth="1"/>
    <col min="27" max="27" width="10.00390625" style="5" customWidth="1"/>
    <col min="28" max="28" width="11.8515625" style="5" customWidth="1"/>
    <col min="29" max="29" width="10.140625" style="5" customWidth="1"/>
    <col min="30" max="31" width="11.7109375" style="5" bestFit="1" customWidth="1"/>
    <col min="32" max="32" width="9.8515625" style="5" customWidth="1"/>
    <col min="33" max="33" width="10.00390625" style="5" customWidth="1"/>
    <col min="34" max="35" width="11.00390625" style="5" customWidth="1"/>
    <col min="36" max="37" width="11.7109375" style="5" bestFit="1" customWidth="1"/>
    <col min="38" max="38" width="10.8515625" style="5" customWidth="1"/>
    <col min="39" max="39" width="10.28125" style="5" customWidth="1"/>
    <col min="40" max="40" width="11.57421875" style="5" customWidth="1"/>
    <col min="41" max="41" width="9.421875" style="5" customWidth="1"/>
    <col min="42" max="42" width="14.00390625" style="5" bestFit="1" customWidth="1"/>
    <col min="43" max="44" width="12.421875" style="5" bestFit="1" customWidth="1"/>
    <col min="45" max="45" width="10.421875" style="5" customWidth="1"/>
    <col min="46" max="46" width="10.57421875" style="5" customWidth="1"/>
    <col min="47" max="47" width="10.140625" style="5" customWidth="1"/>
    <col min="48" max="48" width="10.00390625" style="5" customWidth="1"/>
    <col min="49" max="50" width="12.421875" style="5" bestFit="1" customWidth="1"/>
    <col min="51" max="53" width="9.28125" style="5" bestFit="1" customWidth="1"/>
    <col min="54" max="56" width="11.7109375" style="5" bestFit="1" customWidth="1"/>
    <col min="57" max="59" width="9.28125" style="5" bestFit="1" customWidth="1"/>
    <col min="60" max="16384" width="9.140625" style="5" customWidth="1"/>
  </cols>
  <sheetData>
    <row r="1" ht="12.75">
      <c r="A1" s="39" t="s">
        <v>289</v>
      </c>
    </row>
    <row r="2" ht="12.75"/>
    <row r="3" ht="12.75"/>
    <row r="4" ht="12.75"/>
    <row r="5" ht="12.75"/>
    <row r="6" spans="22:29" ht="12.75">
      <c r="V6"/>
      <c r="W6"/>
      <c r="X6"/>
      <c r="Y6"/>
      <c r="Z6"/>
      <c r="AA6"/>
      <c r="AB6"/>
      <c r="AC6"/>
    </row>
    <row r="7" spans="22:29" ht="12.75">
      <c r="V7"/>
      <c r="W7"/>
      <c r="X7"/>
      <c r="Y7"/>
      <c r="Z7"/>
      <c r="AA7"/>
      <c r="AB7"/>
      <c r="AC7"/>
    </row>
    <row r="8" spans="22:29" ht="12.75">
      <c r="V8"/>
      <c r="W8"/>
      <c r="X8"/>
      <c r="Y8"/>
      <c r="Z8"/>
      <c r="AA8"/>
      <c r="AB8"/>
      <c r="AC8"/>
    </row>
    <row r="9" spans="2:29" s="21" customFormat="1" ht="18" customHeight="1">
      <c r="B9" s="244"/>
      <c r="C9" s="244"/>
      <c r="D9" s="244"/>
      <c r="E9" s="244"/>
      <c r="F9" s="244"/>
      <c r="G9" s="244"/>
      <c r="H9" s="244"/>
      <c r="I9" s="244"/>
      <c r="J9" s="244"/>
      <c r="K9" s="96"/>
      <c r="V9"/>
      <c r="W9"/>
      <c r="X9"/>
      <c r="Y9"/>
      <c r="Z9"/>
      <c r="AA9"/>
      <c r="AB9"/>
      <c r="AC9"/>
    </row>
    <row r="10" spans="2:10" ht="12.75">
      <c r="B10" s="248"/>
      <c r="C10" s="248"/>
      <c r="D10" s="248"/>
      <c r="E10" s="248"/>
      <c r="F10" s="248"/>
      <c r="G10" s="248"/>
      <c r="H10" s="248"/>
      <c r="I10" s="248"/>
      <c r="J10" s="248"/>
    </row>
    <row r="11" ht="12.75"/>
    <row r="12" spans="2:8" ht="12.75">
      <c r="B12" s="22"/>
      <c r="C12" s="20"/>
      <c r="D12" s="20"/>
      <c r="E12" s="20"/>
      <c r="F12" s="20"/>
      <c r="G12" s="20"/>
      <c r="H12" s="20"/>
    </row>
    <row r="13" ht="34.5" customHeight="1">
      <c r="B13" s="3"/>
    </row>
    <row r="14" spans="1:74" ht="29.25" customHeight="1" thickBot="1">
      <c r="A14"/>
      <c r="B14" s="110"/>
      <c r="C14" s="253">
        <v>2021</v>
      </c>
      <c r="D14" s="254"/>
      <c r="E14" s="254"/>
      <c r="F14" s="254"/>
      <c r="G14" s="254"/>
      <c r="H14" s="254"/>
      <c r="I14" s="253">
        <v>2020</v>
      </c>
      <c r="J14" s="254"/>
      <c r="K14" s="254"/>
      <c r="L14" s="254"/>
      <c r="M14" s="254"/>
      <c r="N14" s="254"/>
      <c r="O14" s="253">
        <v>2019</v>
      </c>
      <c r="P14" s="254"/>
      <c r="Q14" s="254"/>
      <c r="R14" s="254"/>
      <c r="S14" s="254"/>
      <c r="T14" s="254"/>
      <c r="U14" s="253">
        <v>2018</v>
      </c>
      <c r="V14" s="254"/>
      <c r="W14" s="254"/>
      <c r="X14" s="254"/>
      <c r="Y14" s="254"/>
      <c r="Z14" s="254"/>
      <c r="AA14" s="253">
        <v>2017</v>
      </c>
      <c r="AB14" s="254"/>
      <c r="AC14" s="254"/>
      <c r="AD14" s="254"/>
      <c r="AE14" s="254"/>
      <c r="AF14" s="254"/>
      <c r="AG14" s="253">
        <v>2016</v>
      </c>
      <c r="AH14" s="254"/>
      <c r="AI14" s="254"/>
      <c r="AJ14" s="254"/>
      <c r="AK14" s="254"/>
      <c r="AL14" s="254"/>
      <c r="AM14" s="253">
        <v>2015</v>
      </c>
      <c r="AN14" s="254"/>
      <c r="AO14" s="254"/>
      <c r="AP14" s="254"/>
      <c r="AQ14" s="254"/>
      <c r="AR14" s="254"/>
      <c r="AS14" s="253">
        <v>2014</v>
      </c>
      <c r="AT14" s="254"/>
      <c r="AU14" s="254"/>
      <c r="AV14" s="254"/>
      <c r="AW14" s="254"/>
      <c r="AX14" s="254"/>
      <c r="AY14" s="253">
        <v>2013</v>
      </c>
      <c r="AZ14" s="254"/>
      <c r="BA14" s="254"/>
      <c r="BB14" s="254"/>
      <c r="BC14" s="254"/>
      <c r="BD14" s="254"/>
      <c r="BE14" s="253">
        <v>2012</v>
      </c>
      <c r="BF14" s="254"/>
      <c r="BG14" s="254"/>
      <c r="BH14" s="254"/>
      <c r="BI14" s="254"/>
      <c r="BJ14" s="254"/>
      <c r="BK14" s="253">
        <v>2011</v>
      </c>
      <c r="BL14" s="254"/>
      <c r="BM14" s="254"/>
      <c r="BN14" s="254"/>
      <c r="BO14" s="254"/>
      <c r="BP14" s="254"/>
      <c r="BQ14" s="253">
        <v>2010</v>
      </c>
      <c r="BR14" s="254"/>
      <c r="BS14" s="254"/>
      <c r="BT14" s="254"/>
      <c r="BU14" s="254"/>
      <c r="BV14" s="254"/>
    </row>
    <row r="15" spans="1:74" ht="39" customHeight="1" thickBot="1">
      <c r="A15"/>
      <c r="B15" s="110"/>
      <c r="C15" s="287" t="s">
        <v>236</v>
      </c>
      <c r="D15" s="287"/>
      <c r="E15" s="288"/>
      <c r="F15" s="289" t="s">
        <v>235</v>
      </c>
      <c r="G15" s="290"/>
      <c r="H15" s="291"/>
      <c r="I15" s="287" t="s">
        <v>236</v>
      </c>
      <c r="J15" s="287"/>
      <c r="K15" s="288"/>
      <c r="L15" s="289" t="s">
        <v>235</v>
      </c>
      <c r="M15" s="290"/>
      <c r="N15" s="291"/>
      <c r="O15" s="287" t="s">
        <v>236</v>
      </c>
      <c r="P15" s="287"/>
      <c r="Q15" s="288"/>
      <c r="R15" s="289" t="s">
        <v>235</v>
      </c>
      <c r="S15" s="290"/>
      <c r="T15" s="291"/>
      <c r="U15" s="287" t="s">
        <v>236</v>
      </c>
      <c r="V15" s="287"/>
      <c r="W15" s="288"/>
      <c r="X15" s="289" t="s">
        <v>235</v>
      </c>
      <c r="Y15" s="290"/>
      <c r="Z15" s="291"/>
      <c r="AA15" s="274" t="s">
        <v>236</v>
      </c>
      <c r="AB15" s="274"/>
      <c r="AC15" s="285"/>
      <c r="AD15" s="292" t="s">
        <v>235</v>
      </c>
      <c r="AE15" s="293"/>
      <c r="AF15" s="294"/>
      <c r="AG15" s="274" t="s">
        <v>236</v>
      </c>
      <c r="AH15" s="274"/>
      <c r="AI15" s="285"/>
      <c r="AJ15" s="292" t="s">
        <v>235</v>
      </c>
      <c r="AK15" s="293"/>
      <c r="AL15" s="294"/>
      <c r="AM15" s="274" t="s">
        <v>236</v>
      </c>
      <c r="AN15" s="274"/>
      <c r="AO15" s="285"/>
      <c r="AP15" s="292" t="s">
        <v>235</v>
      </c>
      <c r="AQ15" s="293"/>
      <c r="AR15" s="294"/>
      <c r="AS15" s="274" t="s">
        <v>236</v>
      </c>
      <c r="AT15" s="274"/>
      <c r="AU15" s="285"/>
      <c r="AV15" s="292" t="s">
        <v>235</v>
      </c>
      <c r="AW15" s="293"/>
      <c r="AX15" s="294"/>
      <c r="AY15" s="274" t="s">
        <v>236</v>
      </c>
      <c r="AZ15" s="274"/>
      <c r="BA15" s="285"/>
      <c r="BB15" s="292" t="s">
        <v>235</v>
      </c>
      <c r="BC15" s="293"/>
      <c r="BD15" s="294"/>
      <c r="BE15" s="274" t="s">
        <v>236</v>
      </c>
      <c r="BF15" s="274"/>
      <c r="BG15" s="285"/>
      <c r="BH15" s="292" t="s">
        <v>235</v>
      </c>
      <c r="BI15" s="293"/>
      <c r="BJ15" s="294"/>
      <c r="BK15" s="274" t="s">
        <v>236</v>
      </c>
      <c r="BL15" s="274"/>
      <c r="BM15" s="285"/>
      <c r="BN15" s="292" t="s">
        <v>235</v>
      </c>
      <c r="BO15" s="293"/>
      <c r="BP15" s="294"/>
      <c r="BQ15" s="274" t="s">
        <v>236</v>
      </c>
      <c r="BR15" s="274"/>
      <c r="BS15" s="285"/>
      <c r="BT15" s="292" t="s">
        <v>239</v>
      </c>
      <c r="BU15" s="293"/>
      <c r="BV15" s="294"/>
    </row>
    <row r="16" spans="1:74" s="29" customFormat="1" ht="45.75" customHeight="1" thickBot="1">
      <c r="A16"/>
      <c r="B16" s="175"/>
      <c r="C16" s="108" t="s">
        <v>186</v>
      </c>
      <c r="D16" s="105" t="s">
        <v>187</v>
      </c>
      <c r="E16" s="104" t="s">
        <v>188</v>
      </c>
      <c r="F16" s="106" t="s">
        <v>186</v>
      </c>
      <c r="G16" s="105" t="s">
        <v>187</v>
      </c>
      <c r="H16" s="107" t="s">
        <v>188</v>
      </c>
      <c r="I16" s="108" t="s">
        <v>186</v>
      </c>
      <c r="J16" s="105" t="s">
        <v>187</v>
      </c>
      <c r="K16" s="104" t="s">
        <v>188</v>
      </c>
      <c r="L16" s="106" t="s">
        <v>186</v>
      </c>
      <c r="M16" s="105" t="s">
        <v>187</v>
      </c>
      <c r="N16" s="107" t="s">
        <v>188</v>
      </c>
      <c r="O16" s="108" t="s">
        <v>186</v>
      </c>
      <c r="P16" s="105" t="s">
        <v>187</v>
      </c>
      <c r="Q16" s="104" t="s">
        <v>188</v>
      </c>
      <c r="R16" s="106" t="s">
        <v>186</v>
      </c>
      <c r="S16" s="105" t="s">
        <v>187</v>
      </c>
      <c r="T16" s="107" t="s">
        <v>188</v>
      </c>
      <c r="U16" s="108" t="s">
        <v>186</v>
      </c>
      <c r="V16" s="105" t="s">
        <v>187</v>
      </c>
      <c r="W16" s="104" t="s">
        <v>188</v>
      </c>
      <c r="X16" s="106" t="s">
        <v>186</v>
      </c>
      <c r="Y16" s="105" t="s">
        <v>187</v>
      </c>
      <c r="Z16" s="107" t="s">
        <v>188</v>
      </c>
      <c r="AA16" s="108" t="s">
        <v>186</v>
      </c>
      <c r="AB16" s="105" t="s">
        <v>187</v>
      </c>
      <c r="AC16" s="104" t="s">
        <v>188</v>
      </c>
      <c r="AD16" s="106" t="s">
        <v>186</v>
      </c>
      <c r="AE16" s="105" t="s">
        <v>187</v>
      </c>
      <c r="AF16" s="107" t="s">
        <v>188</v>
      </c>
      <c r="AG16" s="108" t="s">
        <v>186</v>
      </c>
      <c r="AH16" s="105" t="s">
        <v>187</v>
      </c>
      <c r="AI16" s="104" t="s">
        <v>188</v>
      </c>
      <c r="AJ16" s="106" t="s">
        <v>186</v>
      </c>
      <c r="AK16" s="105" t="s">
        <v>187</v>
      </c>
      <c r="AL16" s="107" t="s">
        <v>188</v>
      </c>
      <c r="AM16" s="108" t="s">
        <v>186</v>
      </c>
      <c r="AN16" s="105" t="s">
        <v>187</v>
      </c>
      <c r="AO16" s="104" t="s">
        <v>188</v>
      </c>
      <c r="AP16" s="106" t="s">
        <v>186</v>
      </c>
      <c r="AQ16" s="105" t="s">
        <v>187</v>
      </c>
      <c r="AR16" s="107" t="s">
        <v>188</v>
      </c>
      <c r="AS16" s="108" t="s">
        <v>186</v>
      </c>
      <c r="AT16" s="105" t="s">
        <v>187</v>
      </c>
      <c r="AU16" s="104" t="s">
        <v>188</v>
      </c>
      <c r="AV16" s="106" t="s">
        <v>186</v>
      </c>
      <c r="AW16" s="105" t="s">
        <v>187</v>
      </c>
      <c r="AX16" s="107" t="s">
        <v>188</v>
      </c>
      <c r="AY16" s="108" t="s">
        <v>186</v>
      </c>
      <c r="AZ16" s="105" t="s">
        <v>187</v>
      </c>
      <c r="BA16" s="104" t="s">
        <v>188</v>
      </c>
      <c r="BB16" s="106" t="s">
        <v>186</v>
      </c>
      <c r="BC16" s="105" t="s">
        <v>187</v>
      </c>
      <c r="BD16" s="107" t="s">
        <v>188</v>
      </c>
      <c r="BE16" s="108" t="s">
        <v>186</v>
      </c>
      <c r="BF16" s="105" t="s">
        <v>187</v>
      </c>
      <c r="BG16" s="104" t="s">
        <v>188</v>
      </c>
      <c r="BH16" s="106" t="s">
        <v>186</v>
      </c>
      <c r="BI16" s="105" t="s">
        <v>187</v>
      </c>
      <c r="BJ16" s="107" t="s">
        <v>188</v>
      </c>
      <c r="BK16" s="108" t="s">
        <v>186</v>
      </c>
      <c r="BL16" s="105" t="s">
        <v>187</v>
      </c>
      <c r="BM16" s="104" t="s">
        <v>188</v>
      </c>
      <c r="BN16" s="106" t="s">
        <v>186</v>
      </c>
      <c r="BO16" s="105" t="s">
        <v>187</v>
      </c>
      <c r="BP16" s="107" t="s">
        <v>188</v>
      </c>
      <c r="BQ16" s="108" t="s">
        <v>186</v>
      </c>
      <c r="BR16" s="105" t="s">
        <v>187</v>
      </c>
      <c r="BS16" s="104" t="s">
        <v>188</v>
      </c>
      <c r="BT16" s="106" t="s">
        <v>186</v>
      </c>
      <c r="BU16" s="105" t="s">
        <v>187</v>
      </c>
      <c r="BV16" s="107" t="s">
        <v>188</v>
      </c>
    </row>
    <row r="17" spans="2:74" ht="26.25" customHeight="1" thickBot="1">
      <c r="B17" s="161" t="s">
        <v>6</v>
      </c>
      <c r="C17" s="189">
        <v>4711</v>
      </c>
      <c r="D17" s="189">
        <v>1519</v>
      </c>
      <c r="E17" s="189">
        <v>2501</v>
      </c>
      <c r="F17" s="189">
        <v>5097694</v>
      </c>
      <c r="G17" s="189">
        <v>1366418</v>
      </c>
      <c r="H17" s="189">
        <v>2675644</v>
      </c>
      <c r="I17" s="189">
        <v>4109</v>
      </c>
      <c r="J17" s="189">
        <v>1033</v>
      </c>
      <c r="K17" s="189">
        <v>2173</v>
      </c>
      <c r="L17" s="189">
        <v>4287058</v>
      </c>
      <c r="M17" s="189">
        <v>882506</v>
      </c>
      <c r="N17" s="189">
        <v>2333118</v>
      </c>
      <c r="O17" s="189">
        <v>5016</v>
      </c>
      <c r="P17" s="189">
        <v>1511</v>
      </c>
      <c r="Q17" s="189">
        <v>2527</v>
      </c>
      <c r="R17" s="189">
        <v>4963941</v>
      </c>
      <c r="S17" s="189">
        <v>910658</v>
      </c>
      <c r="T17" s="189">
        <v>3436318</v>
      </c>
      <c r="U17" s="189">
        <v>5069</v>
      </c>
      <c r="V17" s="189">
        <v>1620</v>
      </c>
      <c r="W17" s="189">
        <v>2622</v>
      </c>
      <c r="X17" s="189">
        <v>28114491</v>
      </c>
      <c r="Y17" s="189">
        <v>2255694</v>
      </c>
      <c r="Z17" s="189">
        <v>25249675</v>
      </c>
      <c r="AA17" s="190">
        <v>5073</v>
      </c>
      <c r="AB17" s="189">
        <v>1555</v>
      </c>
      <c r="AC17" s="189">
        <v>2708</v>
      </c>
      <c r="AD17" s="189">
        <v>11491334</v>
      </c>
      <c r="AE17" s="189">
        <v>1888806</v>
      </c>
      <c r="AF17" s="189">
        <v>3223191</v>
      </c>
      <c r="AG17" s="190">
        <v>5062</v>
      </c>
      <c r="AH17" s="189">
        <v>1493</v>
      </c>
      <c r="AI17" s="189">
        <v>2711</v>
      </c>
      <c r="AJ17" s="189">
        <v>5241825</v>
      </c>
      <c r="AK17" s="189">
        <v>1145918</v>
      </c>
      <c r="AL17" s="189">
        <v>3382532</v>
      </c>
      <c r="AM17" s="190">
        <v>4832</v>
      </c>
      <c r="AN17" s="189">
        <v>1450</v>
      </c>
      <c r="AO17" s="189">
        <v>2538</v>
      </c>
      <c r="AP17" s="189">
        <v>5034582</v>
      </c>
      <c r="AQ17" s="189">
        <v>1069275</v>
      </c>
      <c r="AR17" s="189">
        <v>3639900</v>
      </c>
      <c r="AS17" s="190">
        <v>5283</v>
      </c>
      <c r="AT17" s="189">
        <v>1639</v>
      </c>
      <c r="AU17" s="189">
        <v>2758</v>
      </c>
      <c r="AV17" s="189">
        <v>4403338</v>
      </c>
      <c r="AW17" s="189">
        <v>1097430</v>
      </c>
      <c r="AX17" s="189">
        <v>2973064</v>
      </c>
      <c r="AY17" s="190">
        <v>7541</v>
      </c>
      <c r="AZ17" s="189">
        <v>1997</v>
      </c>
      <c r="BA17" s="189">
        <v>4060</v>
      </c>
      <c r="BB17" s="189">
        <v>7882374</v>
      </c>
      <c r="BC17" s="189">
        <v>1604481</v>
      </c>
      <c r="BD17" s="189">
        <v>5249107</v>
      </c>
      <c r="BE17" s="190">
        <v>5308</v>
      </c>
      <c r="BF17" s="189">
        <v>1858</v>
      </c>
      <c r="BG17" s="189">
        <v>2808</v>
      </c>
      <c r="BH17" s="189">
        <v>28692724</v>
      </c>
      <c r="BI17" s="189">
        <v>1110076</v>
      </c>
      <c r="BJ17" s="189">
        <v>3154173</v>
      </c>
      <c r="BK17" s="190">
        <v>5529</v>
      </c>
      <c r="BL17" s="189">
        <v>1803</v>
      </c>
      <c r="BM17" s="189">
        <v>2649</v>
      </c>
      <c r="BN17" s="189">
        <v>7286457</v>
      </c>
      <c r="BO17" s="189">
        <v>1038552</v>
      </c>
      <c r="BP17" s="189">
        <v>5187612</v>
      </c>
      <c r="BQ17" s="190">
        <v>5446</v>
      </c>
      <c r="BR17" s="189">
        <v>1768</v>
      </c>
      <c r="BS17" s="189">
        <v>2555</v>
      </c>
      <c r="BT17" s="189" t="s">
        <v>28</v>
      </c>
      <c r="BU17" s="189" t="s">
        <v>28</v>
      </c>
      <c r="BV17" s="189" t="s">
        <v>28</v>
      </c>
    </row>
    <row r="18" spans="3:74" ht="13.5" thickBot="1">
      <c r="C18" s="97"/>
      <c r="D18" s="97"/>
      <c r="E18" s="97"/>
      <c r="F18" s="97"/>
      <c r="G18" s="97"/>
      <c r="H18" s="198"/>
      <c r="I18" s="97"/>
      <c r="J18" s="97"/>
      <c r="K18" s="97"/>
      <c r="L18" s="97"/>
      <c r="M18" s="97"/>
      <c r="N18" s="198"/>
      <c r="O18" s="97"/>
      <c r="P18" s="97"/>
      <c r="Q18" s="97"/>
      <c r="R18" s="97"/>
      <c r="S18" s="97"/>
      <c r="T18" s="198"/>
      <c r="U18" s="97"/>
      <c r="V18" s="97"/>
      <c r="W18" s="97"/>
      <c r="X18" s="97"/>
      <c r="Y18" s="97"/>
      <c r="Z18" s="198"/>
      <c r="AA18" s="97"/>
      <c r="AB18" s="97"/>
      <c r="AC18" s="97"/>
      <c r="AD18" s="97"/>
      <c r="AE18" s="97"/>
      <c r="AF18" s="198"/>
      <c r="AG18" s="97"/>
      <c r="AH18" s="97"/>
      <c r="AI18" s="97"/>
      <c r="AJ18" s="97"/>
      <c r="AK18" s="97"/>
      <c r="AL18" s="199"/>
      <c r="AM18" s="97"/>
      <c r="AN18" s="97"/>
      <c r="AO18" s="97"/>
      <c r="AP18" s="97"/>
      <c r="AQ18" s="97"/>
      <c r="AR18" s="199"/>
      <c r="AS18" s="97"/>
      <c r="AT18" s="97"/>
      <c r="AU18" s="97"/>
      <c r="AV18" s="97"/>
      <c r="AW18" s="97"/>
      <c r="AX18" s="198"/>
      <c r="AY18" s="97"/>
      <c r="AZ18" s="97"/>
      <c r="BA18" s="97"/>
      <c r="BB18" s="97"/>
      <c r="BC18" s="97"/>
      <c r="BD18" s="198"/>
      <c r="BE18" s="97"/>
      <c r="BF18" s="97"/>
      <c r="BG18" s="97"/>
      <c r="BH18" s="97"/>
      <c r="BI18" s="97"/>
      <c r="BJ18" s="198"/>
      <c r="BK18" s="97"/>
      <c r="BL18" s="97"/>
      <c r="BM18" s="97"/>
      <c r="BN18" s="97"/>
      <c r="BO18" s="97"/>
      <c r="BP18" s="198"/>
      <c r="BQ18" s="97"/>
      <c r="BR18" s="97"/>
      <c r="BS18" s="97"/>
      <c r="BT18" s="97"/>
      <c r="BU18" s="97"/>
      <c r="BV18" s="198"/>
    </row>
    <row r="19" spans="2:74" ht="13.5" thickBot="1">
      <c r="B19" s="103" t="s">
        <v>30</v>
      </c>
      <c r="C19" s="113">
        <v>815</v>
      </c>
      <c r="D19" s="113">
        <v>219</v>
      </c>
      <c r="E19" s="113">
        <v>404</v>
      </c>
      <c r="F19" s="113">
        <v>346093</v>
      </c>
      <c r="G19" s="113">
        <v>106366</v>
      </c>
      <c r="H19" s="113">
        <v>180755</v>
      </c>
      <c r="I19" s="113">
        <v>680</v>
      </c>
      <c r="J19" s="113">
        <v>128</v>
      </c>
      <c r="K19" s="113">
        <v>315</v>
      </c>
      <c r="L19" s="113">
        <v>627319</v>
      </c>
      <c r="M19" s="113">
        <v>173502</v>
      </c>
      <c r="N19" s="113">
        <v>288884</v>
      </c>
      <c r="O19" s="113">
        <v>808</v>
      </c>
      <c r="P19" s="113">
        <v>204</v>
      </c>
      <c r="Q19" s="113">
        <v>335</v>
      </c>
      <c r="R19" s="113">
        <v>399573</v>
      </c>
      <c r="S19" s="113">
        <v>82714</v>
      </c>
      <c r="T19" s="113">
        <v>196814</v>
      </c>
      <c r="U19" s="113">
        <f>SUM(U20:U28)</f>
        <v>908</v>
      </c>
      <c r="V19" s="113">
        <v>282</v>
      </c>
      <c r="W19" s="113">
        <v>411</v>
      </c>
      <c r="X19" s="113">
        <v>266677</v>
      </c>
      <c r="Y19" s="113">
        <v>88876</v>
      </c>
      <c r="Z19" s="113">
        <v>135440</v>
      </c>
      <c r="AA19" s="114">
        <v>842</v>
      </c>
      <c r="AB19" s="113">
        <v>256</v>
      </c>
      <c r="AC19" s="113">
        <v>401</v>
      </c>
      <c r="AD19" s="113">
        <v>642670</v>
      </c>
      <c r="AE19" s="113">
        <v>110364</v>
      </c>
      <c r="AF19" s="115">
        <v>501578</v>
      </c>
      <c r="AG19" s="113">
        <v>890</v>
      </c>
      <c r="AH19" s="113">
        <v>268</v>
      </c>
      <c r="AI19" s="113">
        <v>402</v>
      </c>
      <c r="AJ19" s="113">
        <v>540185</v>
      </c>
      <c r="AK19" s="113">
        <v>233087</v>
      </c>
      <c r="AL19" s="115">
        <v>235591</v>
      </c>
      <c r="AM19" s="113">
        <v>856</v>
      </c>
      <c r="AN19" s="113">
        <v>257</v>
      </c>
      <c r="AO19" s="113">
        <v>391</v>
      </c>
      <c r="AP19" s="113">
        <v>243405</v>
      </c>
      <c r="AQ19" s="113">
        <v>53592</v>
      </c>
      <c r="AR19" s="115">
        <v>156104</v>
      </c>
      <c r="AS19" s="113">
        <v>993</v>
      </c>
      <c r="AT19" s="113">
        <v>331</v>
      </c>
      <c r="AU19" s="113">
        <v>423</v>
      </c>
      <c r="AV19" s="113">
        <v>616406</v>
      </c>
      <c r="AW19" s="113">
        <v>160571</v>
      </c>
      <c r="AX19" s="115">
        <v>377689</v>
      </c>
      <c r="AY19" s="113">
        <v>1453</v>
      </c>
      <c r="AZ19" s="113">
        <v>480</v>
      </c>
      <c r="BA19" s="113">
        <v>679</v>
      </c>
      <c r="BB19" s="113">
        <v>922508</v>
      </c>
      <c r="BC19" s="113">
        <v>285727</v>
      </c>
      <c r="BD19" s="115">
        <v>438187</v>
      </c>
      <c r="BE19" s="113">
        <v>905</v>
      </c>
      <c r="BF19" s="113">
        <v>395</v>
      </c>
      <c r="BG19" s="113">
        <v>510</v>
      </c>
      <c r="BH19" s="113">
        <v>373729</v>
      </c>
      <c r="BI19" s="113">
        <v>125958</v>
      </c>
      <c r="BJ19" s="115">
        <v>247771</v>
      </c>
      <c r="BK19" s="113">
        <v>1026</v>
      </c>
      <c r="BL19" s="113">
        <v>385</v>
      </c>
      <c r="BM19" s="113">
        <v>382</v>
      </c>
      <c r="BN19" s="113">
        <v>439343</v>
      </c>
      <c r="BO19" s="113">
        <v>203780</v>
      </c>
      <c r="BP19" s="113">
        <v>172977</v>
      </c>
      <c r="BQ19" s="114">
        <v>1128</v>
      </c>
      <c r="BR19" s="113">
        <v>404</v>
      </c>
      <c r="BS19" s="113">
        <v>413</v>
      </c>
      <c r="BT19" s="113" t="s">
        <v>28</v>
      </c>
      <c r="BU19" s="113" t="s">
        <v>28</v>
      </c>
      <c r="BV19" s="115" t="s">
        <v>28</v>
      </c>
    </row>
    <row r="20" spans="2:74" ht="13.5" thickBot="1">
      <c r="B20" s="102" t="s">
        <v>31</v>
      </c>
      <c r="C20" s="109">
        <v>64</v>
      </c>
      <c r="D20" s="109">
        <v>20</v>
      </c>
      <c r="E20" s="109">
        <v>32</v>
      </c>
      <c r="F20" s="109">
        <v>12620</v>
      </c>
      <c r="G20" s="109">
        <v>3036</v>
      </c>
      <c r="H20" s="111">
        <v>8015</v>
      </c>
      <c r="I20" s="109">
        <v>59</v>
      </c>
      <c r="J20" s="109">
        <v>15</v>
      </c>
      <c r="K20" s="109">
        <v>26</v>
      </c>
      <c r="L20" s="109">
        <v>84879</v>
      </c>
      <c r="M20" s="109">
        <v>1896</v>
      </c>
      <c r="N20" s="111">
        <v>81859</v>
      </c>
      <c r="O20" s="109">
        <v>81</v>
      </c>
      <c r="P20" s="109">
        <v>14</v>
      </c>
      <c r="Q20" s="109">
        <v>43</v>
      </c>
      <c r="R20" s="109">
        <v>15300</v>
      </c>
      <c r="S20" s="109">
        <v>1402</v>
      </c>
      <c r="T20" s="111">
        <v>8941</v>
      </c>
      <c r="U20" s="109">
        <v>67</v>
      </c>
      <c r="V20" s="109">
        <v>23</v>
      </c>
      <c r="W20" s="109">
        <v>32</v>
      </c>
      <c r="X20" s="109">
        <v>9378</v>
      </c>
      <c r="Y20" s="109">
        <v>3077</v>
      </c>
      <c r="Z20" s="111">
        <v>2377</v>
      </c>
      <c r="AA20" s="109">
        <v>65</v>
      </c>
      <c r="AB20" s="109">
        <v>24</v>
      </c>
      <c r="AC20" s="109">
        <v>29</v>
      </c>
      <c r="AD20" s="109">
        <v>9711</v>
      </c>
      <c r="AE20" s="109">
        <v>961</v>
      </c>
      <c r="AF20" s="111">
        <v>8075</v>
      </c>
      <c r="AG20" s="109">
        <v>58</v>
      </c>
      <c r="AH20" s="109">
        <v>17</v>
      </c>
      <c r="AI20" s="109">
        <v>31</v>
      </c>
      <c r="AJ20" s="109">
        <v>33107</v>
      </c>
      <c r="AK20" s="109">
        <v>26011</v>
      </c>
      <c r="AL20" s="111">
        <v>6600</v>
      </c>
      <c r="AM20" s="109">
        <v>82</v>
      </c>
      <c r="AN20" s="109">
        <v>29</v>
      </c>
      <c r="AO20" s="109">
        <v>32</v>
      </c>
      <c r="AP20" s="109">
        <v>11370</v>
      </c>
      <c r="AQ20" s="109">
        <v>2465</v>
      </c>
      <c r="AR20" s="111">
        <v>6625</v>
      </c>
      <c r="AS20" s="109">
        <v>75</v>
      </c>
      <c r="AT20" s="109">
        <v>24</v>
      </c>
      <c r="AU20" s="109">
        <v>32</v>
      </c>
      <c r="AV20" s="109">
        <v>22903</v>
      </c>
      <c r="AW20" s="109">
        <v>4105</v>
      </c>
      <c r="AX20" s="111">
        <v>10744</v>
      </c>
      <c r="AY20" s="109">
        <v>76</v>
      </c>
      <c r="AZ20" s="109">
        <v>36</v>
      </c>
      <c r="BA20" s="109">
        <v>27</v>
      </c>
      <c r="BB20" s="109">
        <v>42966</v>
      </c>
      <c r="BC20" s="109">
        <v>11524</v>
      </c>
      <c r="BD20" s="111">
        <v>29284</v>
      </c>
      <c r="BE20" s="109">
        <v>59</v>
      </c>
      <c r="BF20" s="109">
        <v>26</v>
      </c>
      <c r="BG20" s="109">
        <v>33</v>
      </c>
      <c r="BH20" s="109">
        <v>32194</v>
      </c>
      <c r="BI20" s="109">
        <v>19121</v>
      </c>
      <c r="BJ20" s="111">
        <v>13073</v>
      </c>
      <c r="BK20" s="109">
        <v>85</v>
      </c>
      <c r="BL20" s="109">
        <v>29</v>
      </c>
      <c r="BM20" s="109">
        <v>21</v>
      </c>
      <c r="BN20" s="109">
        <v>15775</v>
      </c>
      <c r="BO20" s="109">
        <v>3187</v>
      </c>
      <c r="BP20" s="111">
        <v>5523</v>
      </c>
      <c r="BQ20" s="109">
        <v>80</v>
      </c>
      <c r="BR20" s="109">
        <v>22</v>
      </c>
      <c r="BS20" s="109">
        <v>20</v>
      </c>
      <c r="BT20" s="109" t="s">
        <v>28</v>
      </c>
      <c r="BU20" s="109" t="s">
        <v>28</v>
      </c>
      <c r="BV20" s="111" t="s">
        <v>28</v>
      </c>
    </row>
    <row r="21" spans="2:74" ht="13.5" thickBot="1">
      <c r="B21" s="102" t="s">
        <v>32</v>
      </c>
      <c r="C21" s="109">
        <v>156</v>
      </c>
      <c r="D21" s="109">
        <v>52</v>
      </c>
      <c r="E21" s="109">
        <v>71</v>
      </c>
      <c r="F21" s="109">
        <v>81318</v>
      </c>
      <c r="G21" s="109">
        <v>35215</v>
      </c>
      <c r="H21" s="111">
        <v>39978</v>
      </c>
      <c r="I21" s="109">
        <v>103</v>
      </c>
      <c r="J21" s="109">
        <v>30</v>
      </c>
      <c r="K21" s="109">
        <v>34</v>
      </c>
      <c r="L21" s="109">
        <v>76964</v>
      </c>
      <c r="M21" s="109">
        <v>32040</v>
      </c>
      <c r="N21" s="111">
        <v>4222</v>
      </c>
      <c r="O21" s="109">
        <v>137</v>
      </c>
      <c r="P21" s="109">
        <v>57</v>
      </c>
      <c r="Q21" s="109">
        <v>51</v>
      </c>
      <c r="R21" s="109">
        <v>61125</v>
      </c>
      <c r="S21" s="109">
        <v>46557</v>
      </c>
      <c r="T21" s="111">
        <v>8600</v>
      </c>
      <c r="U21" s="109">
        <v>128</v>
      </c>
      <c r="V21" s="109">
        <v>55</v>
      </c>
      <c r="W21" s="109">
        <v>48</v>
      </c>
      <c r="X21" s="109">
        <v>15183</v>
      </c>
      <c r="Y21" s="109">
        <v>3941</v>
      </c>
      <c r="Z21" s="111">
        <v>9623</v>
      </c>
      <c r="AA21" s="109">
        <v>98</v>
      </c>
      <c r="AB21" s="109">
        <v>39</v>
      </c>
      <c r="AC21" s="109">
        <v>43</v>
      </c>
      <c r="AD21" s="109">
        <v>13720</v>
      </c>
      <c r="AE21" s="109">
        <v>5888</v>
      </c>
      <c r="AF21" s="111">
        <v>6322</v>
      </c>
      <c r="AG21" s="109">
        <v>146</v>
      </c>
      <c r="AH21" s="109">
        <v>53</v>
      </c>
      <c r="AI21" s="109">
        <v>45</v>
      </c>
      <c r="AJ21" s="109">
        <v>60150</v>
      </c>
      <c r="AK21" s="109">
        <v>22654</v>
      </c>
      <c r="AL21" s="111">
        <v>5930</v>
      </c>
      <c r="AM21" s="109">
        <v>128</v>
      </c>
      <c r="AN21" s="109">
        <v>48</v>
      </c>
      <c r="AO21" s="109">
        <v>54</v>
      </c>
      <c r="AP21" s="109">
        <v>12251</v>
      </c>
      <c r="AQ21" s="109">
        <v>2636</v>
      </c>
      <c r="AR21" s="111">
        <v>5395</v>
      </c>
      <c r="AS21" s="109">
        <v>130</v>
      </c>
      <c r="AT21" s="109">
        <v>50</v>
      </c>
      <c r="AU21" s="109">
        <v>54</v>
      </c>
      <c r="AV21" s="109">
        <v>16202</v>
      </c>
      <c r="AW21" s="109">
        <v>5504</v>
      </c>
      <c r="AX21" s="111">
        <v>8446</v>
      </c>
      <c r="AY21" s="109">
        <v>184</v>
      </c>
      <c r="AZ21" s="109">
        <v>75</v>
      </c>
      <c r="BA21" s="109">
        <v>67</v>
      </c>
      <c r="BB21" s="109">
        <v>85280</v>
      </c>
      <c r="BC21" s="109">
        <v>25997</v>
      </c>
      <c r="BD21" s="111">
        <v>48927</v>
      </c>
      <c r="BE21" s="109">
        <v>148</v>
      </c>
      <c r="BF21" s="109">
        <v>58</v>
      </c>
      <c r="BG21" s="109">
        <v>90</v>
      </c>
      <c r="BH21" s="109">
        <v>53717</v>
      </c>
      <c r="BI21" s="109">
        <v>18540</v>
      </c>
      <c r="BJ21" s="111">
        <v>35177</v>
      </c>
      <c r="BK21" s="109">
        <v>195</v>
      </c>
      <c r="BL21" s="109">
        <v>77</v>
      </c>
      <c r="BM21" s="109">
        <v>82</v>
      </c>
      <c r="BN21" s="109">
        <v>83015</v>
      </c>
      <c r="BO21" s="109">
        <v>53151</v>
      </c>
      <c r="BP21" s="111">
        <v>24150</v>
      </c>
      <c r="BQ21" s="109">
        <v>206</v>
      </c>
      <c r="BR21" s="109">
        <v>82</v>
      </c>
      <c r="BS21" s="109">
        <v>74</v>
      </c>
      <c r="BT21" s="109" t="s">
        <v>28</v>
      </c>
      <c r="BU21" s="109" t="s">
        <v>28</v>
      </c>
      <c r="BV21" s="111" t="s">
        <v>28</v>
      </c>
    </row>
    <row r="22" spans="2:74" ht="13.5" thickBot="1">
      <c r="B22" s="102" t="s">
        <v>33</v>
      </c>
      <c r="C22" s="109">
        <v>61</v>
      </c>
      <c r="D22" s="109">
        <v>20</v>
      </c>
      <c r="E22" s="109">
        <v>29</v>
      </c>
      <c r="F22" s="109">
        <v>85140</v>
      </c>
      <c r="G22" s="109">
        <v>41236</v>
      </c>
      <c r="H22" s="111">
        <v>43526</v>
      </c>
      <c r="I22" s="109">
        <v>46</v>
      </c>
      <c r="J22" s="109">
        <v>10</v>
      </c>
      <c r="K22" s="109">
        <v>25</v>
      </c>
      <c r="L22" s="109">
        <v>5270</v>
      </c>
      <c r="M22" s="109">
        <v>779</v>
      </c>
      <c r="N22" s="111">
        <v>2757</v>
      </c>
      <c r="O22" s="109">
        <v>50</v>
      </c>
      <c r="P22" s="109">
        <v>14</v>
      </c>
      <c r="Q22" s="109">
        <v>23</v>
      </c>
      <c r="R22" s="109">
        <v>86788</v>
      </c>
      <c r="S22" s="109">
        <v>3707</v>
      </c>
      <c r="T22" s="111">
        <v>17010</v>
      </c>
      <c r="U22" s="109">
        <v>55</v>
      </c>
      <c r="V22" s="109">
        <v>10</v>
      </c>
      <c r="W22" s="109">
        <v>38</v>
      </c>
      <c r="X22" s="109">
        <v>6460</v>
      </c>
      <c r="Y22" s="109">
        <v>691</v>
      </c>
      <c r="Z22" s="111">
        <v>4798</v>
      </c>
      <c r="AA22" s="109">
        <v>58</v>
      </c>
      <c r="AB22" s="109">
        <v>17</v>
      </c>
      <c r="AC22" s="109">
        <v>32</v>
      </c>
      <c r="AD22" s="109">
        <v>9343</v>
      </c>
      <c r="AE22" s="109">
        <v>2368</v>
      </c>
      <c r="AF22" s="111">
        <v>6226</v>
      </c>
      <c r="AG22" s="109">
        <v>84</v>
      </c>
      <c r="AH22" s="109">
        <v>19</v>
      </c>
      <c r="AI22" s="109">
        <v>45</v>
      </c>
      <c r="AJ22" s="109">
        <v>25305</v>
      </c>
      <c r="AK22" s="109">
        <v>3028</v>
      </c>
      <c r="AL22" s="111">
        <v>17191</v>
      </c>
      <c r="AM22" s="109">
        <v>68</v>
      </c>
      <c r="AN22" s="109">
        <v>17</v>
      </c>
      <c r="AO22" s="109">
        <v>30</v>
      </c>
      <c r="AP22" s="109">
        <v>9275</v>
      </c>
      <c r="AQ22" s="109">
        <v>1941</v>
      </c>
      <c r="AR22" s="111">
        <v>5208</v>
      </c>
      <c r="AS22" s="109">
        <v>62</v>
      </c>
      <c r="AT22" s="109">
        <v>21</v>
      </c>
      <c r="AU22" s="109">
        <v>29</v>
      </c>
      <c r="AV22" s="109">
        <v>89192</v>
      </c>
      <c r="AW22" s="109">
        <v>2401</v>
      </c>
      <c r="AX22" s="111">
        <v>85165</v>
      </c>
      <c r="AY22" s="109">
        <v>76</v>
      </c>
      <c r="AZ22" s="109">
        <v>29</v>
      </c>
      <c r="BA22" s="109">
        <v>34</v>
      </c>
      <c r="BB22" s="109">
        <v>133582</v>
      </c>
      <c r="BC22" s="109">
        <v>95981</v>
      </c>
      <c r="BD22" s="111">
        <v>26948</v>
      </c>
      <c r="BE22" s="109">
        <v>69</v>
      </c>
      <c r="BF22" s="109">
        <v>27</v>
      </c>
      <c r="BG22" s="109">
        <v>42</v>
      </c>
      <c r="BH22" s="109">
        <v>89231</v>
      </c>
      <c r="BI22" s="109">
        <v>3040</v>
      </c>
      <c r="BJ22" s="111">
        <v>86191</v>
      </c>
      <c r="BK22" s="109">
        <v>73</v>
      </c>
      <c r="BL22" s="109">
        <v>20</v>
      </c>
      <c r="BM22" s="109">
        <v>29</v>
      </c>
      <c r="BN22" s="109">
        <v>55256</v>
      </c>
      <c r="BO22" s="109">
        <v>17361</v>
      </c>
      <c r="BP22" s="111">
        <v>11935</v>
      </c>
      <c r="BQ22" s="109">
        <v>70</v>
      </c>
      <c r="BR22" s="109">
        <v>21</v>
      </c>
      <c r="BS22" s="109">
        <v>33</v>
      </c>
      <c r="BT22" s="109" t="s">
        <v>28</v>
      </c>
      <c r="BU22" s="109" t="s">
        <v>28</v>
      </c>
      <c r="BV22" s="111" t="s">
        <v>28</v>
      </c>
    </row>
    <row r="23" spans="2:74" ht="13.5" thickBot="1">
      <c r="B23" s="102" t="s">
        <v>34</v>
      </c>
      <c r="C23" s="109">
        <v>57</v>
      </c>
      <c r="D23" s="109">
        <v>14</v>
      </c>
      <c r="E23" s="109">
        <v>25</v>
      </c>
      <c r="F23" s="109">
        <v>22244</v>
      </c>
      <c r="G23" s="109">
        <v>2783</v>
      </c>
      <c r="H23" s="111">
        <v>12431</v>
      </c>
      <c r="I23" s="109">
        <v>46</v>
      </c>
      <c r="J23" s="109">
        <v>11</v>
      </c>
      <c r="K23" s="109">
        <v>18</v>
      </c>
      <c r="L23" s="109">
        <v>23566</v>
      </c>
      <c r="M23" s="109">
        <v>677</v>
      </c>
      <c r="N23" s="111">
        <v>19992</v>
      </c>
      <c r="O23" s="109">
        <v>74</v>
      </c>
      <c r="P23" s="109">
        <v>19</v>
      </c>
      <c r="Q23" s="109">
        <v>27</v>
      </c>
      <c r="R23" s="109">
        <v>18757</v>
      </c>
      <c r="S23" s="109">
        <v>4104</v>
      </c>
      <c r="T23" s="111">
        <v>8349</v>
      </c>
      <c r="U23" s="109">
        <v>81</v>
      </c>
      <c r="V23" s="109">
        <v>31</v>
      </c>
      <c r="W23" s="109">
        <v>29</v>
      </c>
      <c r="X23" s="109">
        <v>11970</v>
      </c>
      <c r="Y23" s="109">
        <v>5491</v>
      </c>
      <c r="Z23" s="111">
        <v>3362</v>
      </c>
      <c r="AA23" s="109">
        <v>85</v>
      </c>
      <c r="AB23" s="109">
        <v>32</v>
      </c>
      <c r="AC23" s="109">
        <v>31</v>
      </c>
      <c r="AD23" s="109">
        <v>48188</v>
      </c>
      <c r="AE23" s="109">
        <v>20095</v>
      </c>
      <c r="AF23" s="111">
        <v>22333</v>
      </c>
      <c r="AG23" s="109">
        <v>81</v>
      </c>
      <c r="AH23" s="109">
        <v>29</v>
      </c>
      <c r="AI23" s="109">
        <v>40</v>
      </c>
      <c r="AJ23" s="109">
        <v>67494</v>
      </c>
      <c r="AK23" s="109">
        <v>44374</v>
      </c>
      <c r="AL23" s="111">
        <v>20493</v>
      </c>
      <c r="AM23" s="109">
        <v>76</v>
      </c>
      <c r="AN23" s="109">
        <v>25</v>
      </c>
      <c r="AO23" s="109">
        <v>29</v>
      </c>
      <c r="AP23" s="109">
        <v>27709</v>
      </c>
      <c r="AQ23" s="109">
        <v>3297</v>
      </c>
      <c r="AR23" s="111">
        <v>20033</v>
      </c>
      <c r="AS23" s="109">
        <v>97</v>
      </c>
      <c r="AT23" s="109">
        <v>36</v>
      </c>
      <c r="AU23" s="109">
        <v>36</v>
      </c>
      <c r="AV23" s="109">
        <v>48121</v>
      </c>
      <c r="AW23" s="109">
        <v>19731</v>
      </c>
      <c r="AX23" s="111">
        <v>25066</v>
      </c>
      <c r="AY23" s="109">
        <v>108</v>
      </c>
      <c r="AZ23" s="109">
        <v>56</v>
      </c>
      <c r="BA23" s="109">
        <v>35</v>
      </c>
      <c r="BB23" s="109">
        <v>40523</v>
      </c>
      <c r="BC23" s="109">
        <v>24452</v>
      </c>
      <c r="BD23" s="111">
        <v>13812</v>
      </c>
      <c r="BE23" s="109">
        <v>91</v>
      </c>
      <c r="BF23" s="109">
        <v>55</v>
      </c>
      <c r="BG23" s="109">
        <v>36</v>
      </c>
      <c r="BH23" s="109">
        <v>35947</v>
      </c>
      <c r="BI23" s="109">
        <v>26164</v>
      </c>
      <c r="BJ23" s="111">
        <v>9783</v>
      </c>
      <c r="BK23" s="109">
        <v>125</v>
      </c>
      <c r="BL23" s="109">
        <v>57</v>
      </c>
      <c r="BM23" s="109">
        <v>37</v>
      </c>
      <c r="BN23" s="109">
        <v>103167</v>
      </c>
      <c r="BO23" s="109">
        <v>43542</v>
      </c>
      <c r="BP23" s="111">
        <v>51836</v>
      </c>
      <c r="BQ23" s="109">
        <v>109</v>
      </c>
      <c r="BR23" s="109">
        <v>42</v>
      </c>
      <c r="BS23" s="109">
        <v>41</v>
      </c>
      <c r="BT23" s="109" t="s">
        <v>28</v>
      </c>
      <c r="BU23" s="109" t="s">
        <v>28</v>
      </c>
      <c r="BV23" s="111" t="s">
        <v>28</v>
      </c>
    </row>
    <row r="24" spans="2:74" ht="13.5" thickBot="1">
      <c r="B24" s="102" t="s">
        <v>35</v>
      </c>
      <c r="C24" s="109">
        <v>89</v>
      </c>
      <c r="D24" s="109">
        <v>23</v>
      </c>
      <c r="E24" s="109">
        <v>54</v>
      </c>
      <c r="F24" s="109">
        <v>17498</v>
      </c>
      <c r="G24" s="109">
        <v>4259</v>
      </c>
      <c r="H24" s="111">
        <v>11623</v>
      </c>
      <c r="I24" s="109">
        <v>52</v>
      </c>
      <c r="J24" s="109">
        <v>14</v>
      </c>
      <c r="K24" s="109">
        <v>26</v>
      </c>
      <c r="L24" s="109">
        <v>101529</v>
      </c>
      <c r="M24" s="109">
        <v>83306</v>
      </c>
      <c r="N24" s="111">
        <v>16556</v>
      </c>
      <c r="O24" s="109">
        <v>40</v>
      </c>
      <c r="P24" s="109">
        <v>8</v>
      </c>
      <c r="Q24" s="109">
        <v>19</v>
      </c>
      <c r="R24" s="109">
        <v>7594</v>
      </c>
      <c r="S24" s="109">
        <v>1999</v>
      </c>
      <c r="T24" s="111">
        <v>3140</v>
      </c>
      <c r="U24" s="109">
        <v>69</v>
      </c>
      <c r="V24" s="109">
        <v>31</v>
      </c>
      <c r="W24" s="109">
        <v>25</v>
      </c>
      <c r="X24" s="109">
        <v>9194</v>
      </c>
      <c r="Y24" s="109">
        <v>2849</v>
      </c>
      <c r="Z24" s="111">
        <v>4757</v>
      </c>
      <c r="AA24" s="109">
        <v>54</v>
      </c>
      <c r="AB24" s="109">
        <v>14</v>
      </c>
      <c r="AC24" s="109">
        <v>23</v>
      </c>
      <c r="AD24" s="109">
        <v>9682</v>
      </c>
      <c r="AE24" s="109">
        <v>2967</v>
      </c>
      <c r="AF24" s="111">
        <v>4646</v>
      </c>
      <c r="AG24" s="109">
        <v>47</v>
      </c>
      <c r="AH24" s="109">
        <v>11</v>
      </c>
      <c r="AI24" s="109">
        <v>24</v>
      </c>
      <c r="AJ24" s="109">
        <v>11380</v>
      </c>
      <c r="AK24" s="109">
        <v>1503</v>
      </c>
      <c r="AL24" s="111">
        <v>8508</v>
      </c>
      <c r="AM24" s="109">
        <v>48</v>
      </c>
      <c r="AN24" s="109">
        <v>11</v>
      </c>
      <c r="AO24" s="109">
        <v>22</v>
      </c>
      <c r="AP24" s="109">
        <v>6928</v>
      </c>
      <c r="AQ24" s="109">
        <v>3018</v>
      </c>
      <c r="AR24" s="111">
        <v>2774</v>
      </c>
      <c r="AS24" s="109">
        <v>57</v>
      </c>
      <c r="AT24" s="109">
        <v>21</v>
      </c>
      <c r="AU24" s="109">
        <v>25</v>
      </c>
      <c r="AV24" s="109">
        <v>65875</v>
      </c>
      <c r="AW24" s="109">
        <v>25602</v>
      </c>
      <c r="AX24" s="111">
        <v>39801</v>
      </c>
      <c r="AY24" s="109">
        <v>70</v>
      </c>
      <c r="AZ24" s="109">
        <v>32</v>
      </c>
      <c r="BA24" s="109">
        <v>28</v>
      </c>
      <c r="BB24" s="109">
        <v>80050</v>
      </c>
      <c r="BC24" s="109">
        <v>22257</v>
      </c>
      <c r="BD24" s="111">
        <v>45014</v>
      </c>
      <c r="BE24" s="109">
        <v>59</v>
      </c>
      <c r="BF24" s="109">
        <v>24</v>
      </c>
      <c r="BG24" s="109">
        <v>35</v>
      </c>
      <c r="BH24" s="109">
        <v>19979</v>
      </c>
      <c r="BI24" s="109">
        <v>12541</v>
      </c>
      <c r="BJ24" s="111">
        <v>7438</v>
      </c>
      <c r="BK24" s="109">
        <v>70</v>
      </c>
      <c r="BL24" s="109">
        <v>34</v>
      </c>
      <c r="BM24" s="109">
        <v>20</v>
      </c>
      <c r="BN24" s="109">
        <v>53736</v>
      </c>
      <c r="BO24" s="109">
        <v>38584</v>
      </c>
      <c r="BP24" s="111">
        <v>14380</v>
      </c>
      <c r="BQ24" s="109">
        <v>100</v>
      </c>
      <c r="BR24" s="109">
        <v>37</v>
      </c>
      <c r="BS24" s="109">
        <v>47</v>
      </c>
      <c r="BT24" s="109" t="s">
        <v>28</v>
      </c>
      <c r="BU24" s="109" t="s">
        <v>28</v>
      </c>
      <c r="BV24" s="111" t="s">
        <v>28</v>
      </c>
    </row>
    <row r="25" spans="2:74" ht="13.5" thickBot="1">
      <c r="B25" s="102" t="s">
        <v>36</v>
      </c>
      <c r="C25" s="109">
        <v>33</v>
      </c>
      <c r="D25" s="109">
        <v>10</v>
      </c>
      <c r="E25" s="109">
        <v>14</v>
      </c>
      <c r="F25" s="109">
        <v>9371</v>
      </c>
      <c r="G25" s="109">
        <v>5446</v>
      </c>
      <c r="H25" s="111">
        <v>3219</v>
      </c>
      <c r="I25" s="109">
        <v>42</v>
      </c>
      <c r="J25" s="109">
        <v>12</v>
      </c>
      <c r="K25" s="109">
        <v>20</v>
      </c>
      <c r="L25" s="109">
        <v>62965</v>
      </c>
      <c r="M25" s="109">
        <v>26139</v>
      </c>
      <c r="N25" s="111">
        <v>34813</v>
      </c>
      <c r="O25" s="109">
        <v>56</v>
      </c>
      <c r="P25" s="109">
        <v>14</v>
      </c>
      <c r="Q25" s="109">
        <v>18</v>
      </c>
      <c r="R25" s="109">
        <v>6149</v>
      </c>
      <c r="S25" s="109">
        <v>2615</v>
      </c>
      <c r="T25" s="111">
        <v>1483</v>
      </c>
      <c r="U25" s="109">
        <v>58</v>
      </c>
      <c r="V25" s="109">
        <v>16</v>
      </c>
      <c r="W25" s="109">
        <v>17</v>
      </c>
      <c r="X25" s="109">
        <v>13207</v>
      </c>
      <c r="Y25" s="109">
        <v>1571</v>
      </c>
      <c r="Z25" s="111">
        <v>6305</v>
      </c>
      <c r="AA25" s="109">
        <v>54</v>
      </c>
      <c r="AB25" s="109">
        <v>15</v>
      </c>
      <c r="AC25" s="109">
        <v>20</v>
      </c>
      <c r="AD25" s="109">
        <v>9083</v>
      </c>
      <c r="AE25" s="109">
        <v>2073</v>
      </c>
      <c r="AF25" s="111">
        <v>2938</v>
      </c>
      <c r="AG25" s="109">
        <v>56</v>
      </c>
      <c r="AH25" s="109">
        <v>20</v>
      </c>
      <c r="AI25" s="109">
        <v>14</v>
      </c>
      <c r="AJ25" s="109">
        <v>24687</v>
      </c>
      <c r="AK25" s="109">
        <v>6680</v>
      </c>
      <c r="AL25" s="111">
        <v>2716</v>
      </c>
      <c r="AM25" s="109">
        <v>59</v>
      </c>
      <c r="AN25" s="109">
        <v>24</v>
      </c>
      <c r="AO25" s="109">
        <v>19</v>
      </c>
      <c r="AP25" s="109">
        <v>11062</v>
      </c>
      <c r="AQ25" s="109">
        <v>2501</v>
      </c>
      <c r="AR25" s="111">
        <v>5480</v>
      </c>
      <c r="AS25" s="109">
        <v>58</v>
      </c>
      <c r="AT25" s="109">
        <v>27</v>
      </c>
      <c r="AU25" s="109">
        <v>18</v>
      </c>
      <c r="AV25" s="109">
        <v>50165</v>
      </c>
      <c r="AW25" s="109">
        <v>4091</v>
      </c>
      <c r="AX25" s="111">
        <v>3453</v>
      </c>
      <c r="AY25" s="109">
        <v>59</v>
      </c>
      <c r="AZ25" s="109">
        <v>31</v>
      </c>
      <c r="BA25" s="109">
        <v>17</v>
      </c>
      <c r="BB25" s="109">
        <v>57946</v>
      </c>
      <c r="BC25" s="109">
        <v>26379</v>
      </c>
      <c r="BD25" s="111">
        <v>31152</v>
      </c>
      <c r="BE25" s="109">
        <v>53</v>
      </c>
      <c r="BF25" s="109">
        <v>26</v>
      </c>
      <c r="BG25" s="109">
        <v>27</v>
      </c>
      <c r="BH25" s="109">
        <v>11290</v>
      </c>
      <c r="BI25" s="109">
        <v>3995</v>
      </c>
      <c r="BJ25" s="111">
        <v>7295</v>
      </c>
      <c r="BK25" s="109">
        <v>60</v>
      </c>
      <c r="BL25" s="109">
        <v>29</v>
      </c>
      <c r="BM25" s="109">
        <v>20</v>
      </c>
      <c r="BN25" s="109">
        <v>8902</v>
      </c>
      <c r="BO25" s="109">
        <v>4741</v>
      </c>
      <c r="BP25" s="111">
        <v>3006</v>
      </c>
      <c r="BQ25" s="109">
        <v>50</v>
      </c>
      <c r="BR25" s="109">
        <v>19</v>
      </c>
      <c r="BS25" s="109">
        <v>20</v>
      </c>
      <c r="BT25" s="109" t="s">
        <v>28</v>
      </c>
      <c r="BU25" s="109" t="s">
        <v>28</v>
      </c>
      <c r="BV25" s="111" t="s">
        <v>28</v>
      </c>
    </row>
    <row r="26" spans="2:74" ht="13.5" thickBot="1">
      <c r="B26" s="102" t="s">
        <v>37</v>
      </c>
      <c r="C26" s="109">
        <v>148</v>
      </c>
      <c r="D26" s="109">
        <v>27</v>
      </c>
      <c r="E26" s="109">
        <v>78</v>
      </c>
      <c r="F26" s="109">
        <v>37531</v>
      </c>
      <c r="G26" s="109">
        <v>5844</v>
      </c>
      <c r="H26" s="111">
        <v>21379</v>
      </c>
      <c r="I26" s="109">
        <v>127</v>
      </c>
      <c r="J26" s="109">
        <v>18</v>
      </c>
      <c r="K26" s="109">
        <v>51</v>
      </c>
      <c r="L26" s="109">
        <v>39670</v>
      </c>
      <c r="M26" s="109">
        <v>3174</v>
      </c>
      <c r="N26" s="111">
        <v>16061</v>
      </c>
      <c r="O26" s="109">
        <v>132</v>
      </c>
      <c r="P26" s="109">
        <v>34</v>
      </c>
      <c r="Q26" s="109">
        <v>46</v>
      </c>
      <c r="R26" s="109">
        <v>37192</v>
      </c>
      <c r="S26" s="109">
        <v>14864</v>
      </c>
      <c r="T26" s="111">
        <v>8495</v>
      </c>
      <c r="U26" s="109">
        <v>158</v>
      </c>
      <c r="V26" s="109">
        <v>50</v>
      </c>
      <c r="W26" s="109">
        <v>71</v>
      </c>
      <c r="X26" s="109">
        <v>24783</v>
      </c>
      <c r="Y26" s="109">
        <v>10755</v>
      </c>
      <c r="Z26" s="111">
        <v>10675</v>
      </c>
      <c r="AA26" s="109">
        <v>157</v>
      </c>
      <c r="AB26" s="109">
        <v>44</v>
      </c>
      <c r="AC26" s="109">
        <v>84</v>
      </c>
      <c r="AD26" s="109">
        <v>31403</v>
      </c>
      <c r="AE26" s="109">
        <v>9734</v>
      </c>
      <c r="AF26" s="111">
        <v>14965</v>
      </c>
      <c r="AG26" s="109">
        <v>159</v>
      </c>
      <c r="AH26" s="109">
        <v>60</v>
      </c>
      <c r="AI26" s="109">
        <v>70</v>
      </c>
      <c r="AJ26" s="109">
        <v>140705</v>
      </c>
      <c r="AK26" s="109">
        <v>113492</v>
      </c>
      <c r="AL26" s="111">
        <v>23431</v>
      </c>
      <c r="AM26" s="109">
        <v>145</v>
      </c>
      <c r="AN26" s="109">
        <v>45</v>
      </c>
      <c r="AO26" s="109">
        <v>76</v>
      </c>
      <c r="AP26" s="109">
        <v>38499</v>
      </c>
      <c r="AQ26" s="109">
        <v>10811</v>
      </c>
      <c r="AR26" s="111">
        <v>22067</v>
      </c>
      <c r="AS26" s="109">
        <v>169</v>
      </c>
      <c r="AT26" s="109">
        <v>67</v>
      </c>
      <c r="AU26" s="109">
        <v>69</v>
      </c>
      <c r="AV26" s="109">
        <v>97045</v>
      </c>
      <c r="AW26" s="109">
        <v>74979</v>
      </c>
      <c r="AX26" s="111">
        <v>14413</v>
      </c>
      <c r="AY26" s="109">
        <v>331</v>
      </c>
      <c r="AZ26" s="109">
        <v>78</v>
      </c>
      <c r="BA26" s="109">
        <v>118</v>
      </c>
      <c r="BB26" s="109">
        <v>81165</v>
      </c>
      <c r="BC26" s="109">
        <v>14394</v>
      </c>
      <c r="BD26" s="111">
        <v>52561</v>
      </c>
      <c r="BE26" s="109">
        <v>232</v>
      </c>
      <c r="BF26" s="109">
        <v>100</v>
      </c>
      <c r="BG26" s="109">
        <v>132</v>
      </c>
      <c r="BH26" s="109">
        <v>46404</v>
      </c>
      <c r="BI26" s="109">
        <v>17969</v>
      </c>
      <c r="BJ26" s="111">
        <v>28435</v>
      </c>
      <c r="BK26" s="109">
        <v>205</v>
      </c>
      <c r="BL26" s="109">
        <v>73</v>
      </c>
      <c r="BM26" s="109">
        <v>76</v>
      </c>
      <c r="BN26" s="109">
        <v>54058</v>
      </c>
      <c r="BO26" s="109">
        <v>13519</v>
      </c>
      <c r="BP26" s="111">
        <v>33434</v>
      </c>
      <c r="BQ26" s="109">
        <v>255</v>
      </c>
      <c r="BR26" s="109">
        <v>97</v>
      </c>
      <c r="BS26" s="109">
        <v>72</v>
      </c>
      <c r="BT26" s="109" t="s">
        <v>28</v>
      </c>
      <c r="BU26" s="109" t="s">
        <v>28</v>
      </c>
      <c r="BV26" s="111" t="s">
        <v>28</v>
      </c>
    </row>
    <row r="27" spans="2:74" ht="13.5" thickBot="1">
      <c r="B27" s="102" t="s">
        <v>38</v>
      </c>
      <c r="C27" s="109">
        <v>178</v>
      </c>
      <c r="D27" s="109">
        <v>49</v>
      </c>
      <c r="E27" s="109">
        <v>91</v>
      </c>
      <c r="F27" s="109">
        <v>51081</v>
      </c>
      <c r="G27" s="109">
        <v>6809</v>
      </c>
      <c r="H27" s="111">
        <v>30584</v>
      </c>
      <c r="I27" s="109">
        <v>162</v>
      </c>
      <c r="J27" s="109">
        <v>16</v>
      </c>
      <c r="K27" s="109">
        <v>91</v>
      </c>
      <c r="L27" s="109">
        <v>81369</v>
      </c>
      <c r="M27" s="109">
        <v>5291</v>
      </c>
      <c r="N27" s="111">
        <v>41426</v>
      </c>
      <c r="O27" s="109">
        <v>194</v>
      </c>
      <c r="P27" s="109">
        <v>37</v>
      </c>
      <c r="Q27" s="109">
        <v>82</v>
      </c>
      <c r="R27" s="109">
        <v>124019</v>
      </c>
      <c r="S27" s="109">
        <v>6278</v>
      </c>
      <c r="T27" s="111">
        <v>99946</v>
      </c>
      <c r="U27" s="109">
        <v>241</v>
      </c>
      <c r="V27" s="109">
        <v>62</v>
      </c>
      <c r="W27" s="109">
        <v>115</v>
      </c>
      <c r="X27" s="109">
        <v>112783</v>
      </c>
      <c r="Y27" s="109">
        <v>60161</v>
      </c>
      <c r="Z27" s="111">
        <v>40365</v>
      </c>
      <c r="AA27" s="109">
        <v>226</v>
      </c>
      <c r="AB27" s="109">
        <v>67</v>
      </c>
      <c r="AC27" s="109">
        <v>109</v>
      </c>
      <c r="AD27" s="109">
        <v>409773</v>
      </c>
      <c r="AE27" s="109">
        <v>63378</v>
      </c>
      <c r="AF27" s="111">
        <v>340303</v>
      </c>
      <c r="AG27" s="109">
        <v>217</v>
      </c>
      <c r="AH27" s="109">
        <v>57</v>
      </c>
      <c r="AI27" s="109">
        <v>103</v>
      </c>
      <c r="AJ27" s="109">
        <v>120504</v>
      </c>
      <c r="AK27" s="109">
        <v>10345</v>
      </c>
      <c r="AL27" s="111">
        <v>102685</v>
      </c>
      <c r="AM27" s="109">
        <v>209</v>
      </c>
      <c r="AN27" s="109">
        <v>52</v>
      </c>
      <c r="AO27" s="109">
        <v>99</v>
      </c>
      <c r="AP27" s="109">
        <v>67236</v>
      </c>
      <c r="AQ27" s="109">
        <v>19379</v>
      </c>
      <c r="AR27" s="111">
        <v>38968</v>
      </c>
      <c r="AS27" s="109">
        <v>307</v>
      </c>
      <c r="AT27" s="109">
        <v>80</v>
      </c>
      <c r="AU27" s="109">
        <v>133</v>
      </c>
      <c r="AV27" s="109">
        <v>114756</v>
      </c>
      <c r="AW27" s="109">
        <v>16924</v>
      </c>
      <c r="AX27" s="111">
        <v>90980</v>
      </c>
      <c r="AY27" s="109">
        <v>240</v>
      </c>
      <c r="AZ27" s="109">
        <v>113</v>
      </c>
      <c r="BA27" s="109">
        <v>160</v>
      </c>
      <c r="BB27" s="109">
        <v>269697</v>
      </c>
      <c r="BC27" s="109">
        <v>49567</v>
      </c>
      <c r="BD27" s="111">
        <v>90622</v>
      </c>
      <c r="BE27" s="109">
        <v>172</v>
      </c>
      <c r="BF27" s="109">
        <v>78</v>
      </c>
      <c r="BG27" s="109">
        <v>95</v>
      </c>
      <c r="BH27" s="109">
        <v>78785</v>
      </c>
      <c r="BI27" s="109">
        <v>24088</v>
      </c>
      <c r="BJ27" s="111">
        <v>54697</v>
      </c>
      <c r="BK27" s="109">
        <v>185</v>
      </c>
      <c r="BL27" s="109">
        <v>59</v>
      </c>
      <c r="BM27" s="109">
        <v>83</v>
      </c>
      <c r="BN27" s="109">
        <v>42786</v>
      </c>
      <c r="BO27" s="109">
        <v>22446</v>
      </c>
      <c r="BP27" s="111">
        <v>17276</v>
      </c>
      <c r="BQ27" s="109">
        <v>213</v>
      </c>
      <c r="BR27" s="109">
        <v>72</v>
      </c>
      <c r="BS27" s="109">
        <v>84</v>
      </c>
      <c r="BT27" s="109" t="s">
        <v>28</v>
      </c>
      <c r="BU27" s="109" t="s">
        <v>28</v>
      </c>
      <c r="BV27" s="111" t="s">
        <v>28</v>
      </c>
    </row>
    <row r="28" spans="2:74" ht="13.5" thickBot="1">
      <c r="B28" s="102" t="s">
        <v>191</v>
      </c>
      <c r="C28" s="109">
        <v>29</v>
      </c>
      <c r="D28" s="109">
        <v>4</v>
      </c>
      <c r="E28" s="109">
        <v>10</v>
      </c>
      <c r="F28" s="109">
        <v>29290</v>
      </c>
      <c r="G28" s="109">
        <v>1738</v>
      </c>
      <c r="H28" s="111">
        <v>10000</v>
      </c>
      <c r="I28" s="109">
        <v>43</v>
      </c>
      <c r="J28" s="109">
        <v>2</v>
      </c>
      <c r="K28" s="109">
        <v>24</v>
      </c>
      <c r="L28" s="109">
        <v>151107</v>
      </c>
      <c r="M28" s="109">
        <v>20200</v>
      </c>
      <c r="N28" s="111">
        <v>71198</v>
      </c>
      <c r="O28" s="109">
        <v>44</v>
      </c>
      <c r="P28" s="109">
        <v>7</v>
      </c>
      <c r="Q28" s="109">
        <v>26</v>
      </c>
      <c r="R28" s="109">
        <v>42649</v>
      </c>
      <c r="S28" s="109">
        <v>1188</v>
      </c>
      <c r="T28" s="111">
        <v>40850</v>
      </c>
      <c r="U28" s="109">
        <v>51</v>
      </c>
      <c r="V28" s="109">
        <v>4</v>
      </c>
      <c r="W28" s="109">
        <v>36</v>
      </c>
      <c r="X28" s="109">
        <v>63719</v>
      </c>
      <c r="Y28" s="109">
        <v>340</v>
      </c>
      <c r="Z28" s="111">
        <v>53178</v>
      </c>
      <c r="AA28" s="109">
        <v>45</v>
      </c>
      <c r="AB28" s="109">
        <v>4</v>
      </c>
      <c r="AC28" s="109">
        <v>30</v>
      </c>
      <c r="AD28" s="109">
        <v>101767</v>
      </c>
      <c r="AE28" s="109">
        <v>2900</v>
      </c>
      <c r="AF28" s="111">
        <v>95770</v>
      </c>
      <c r="AG28" s="109">
        <v>42</v>
      </c>
      <c r="AH28" s="109">
        <v>2</v>
      </c>
      <c r="AI28" s="109">
        <v>30</v>
      </c>
      <c r="AJ28" s="109">
        <v>56853</v>
      </c>
      <c r="AK28" s="109">
        <v>5000</v>
      </c>
      <c r="AL28" s="111">
        <v>48037</v>
      </c>
      <c r="AM28" s="109">
        <v>41</v>
      </c>
      <c r="AN28" s="109">
        <v>6</v>
      </c>
      <c r="AO28" s="109">
        <v>30</v>
      </c>
      <c r="AP28" s="109">
        <v>59075</v>
      </c>
      <c r="AQ28" s="109">
        <v>7544</v>
      </c>
      <c r="AR28" s="111">
        <v>49554</v>
      </c>
      <c r="AS28" s="109">
        <v>38</v>
      </c>
      <c r="AT28" s="109">
        <v>5</v>
      </c>
      <c r="AU28" s="109">
        <v>27</v>
      </c>
      <c r="AV28" s="109">
        <v>112147</v>
      </c>
      <c r="AW28" s="109">
        <v>7234</v>
      </c>
      <c r="AX28" s="111">
        <v>99621</v>
      </c>
      <c r="AY28" s="109">
        <v>309</v>
      </c>
      <c r="AZ28" s="109">
        <v>30</v>
      </c>
      <c r="BA28" s="109">
        <v>193</v>
      </c>
      <c r="BB28" s="109">
        <v>131299</v>
      </c>
      <c r="BC28" s="109">
        <v>15176</v>
      </c>
      <c r="BD28" s="111">
        <v>99867</v>
      </c>
      <c r="BE28" s="109">
        <v>21</v>
      </c>
      <c r="BF28" s="109">
        <v>1</v>
      </c>
      <c r="BG28" s="109">
        <v>20</v>
      </c>
      <c r="BH28" s="109">
        <v>6182</v>
      </c>
      <c r="BI28" s="109">
        <v>500</v>
      </c>
      <c r="BJ28" s="111">
        <v>5682</v>
      </c>
      <c r="BK28" s="109">
        <v>28</v>
      </c>
      <c r="BL28" s="109">
        <v>7</v>
      </c>
      <c r="BM28" s="109">
        <v>14</v>
      </c>
      <c r="BN28" s="109">
        <v>22658</v>
      </c>
      <c r="BO28" s="109">
        <v>7244</v>
      </c>
      <c r="BP28" s="111">
        <v>11437</v>
      </c>
      <c r="BQ28" s="109">
        <v>45</v>
      </c>
      <c r="BR28" s="109">
        <v>12</v>
      </c>
      <c r="BS28" s="109">
        <v>22</v>
      </c>
      <c r="BT28" s="109" t="s">
        <v>28</v>
      </c>
      <c r="BU28" s="109" t="s">
        <v>28</v>
      </c>
      <c r="BV28" s="111" t="s">
        <v>28</v>
      </c>
    </row>
    <row r="29" spans="2:74" ht="13.5" thickBot="1">
      <c r="B29" s="103" t="s">
        <v>39</v>
      </c>
      <c r="C29" s="113">
        <v>129</v>
      </c>
      <c r="D29" s="113">
        <v>51</v>
      </c>
      <c r="E29" s="113">
        <v>63</v>
      </c>
      <c r="F29" s="113">
        <v>48082</v>
      </c>
      <c r="G29" s="113">
        <v>15542</v>
      </c>
      <c r="H29" s="115">
        <v>22594</v>
      </c>
      <c r="I29" s="113">
        <v>92</v>
      </c>
      <c r="J29" s="113">
        <v>28</v>
      </c>
      <c r="K29" s="113">
        <v>57</v>
      </c>
      <c r="L29" s="113">
        <v>88572</v>
      </c>
      <c r="M29" s="113">
        <v>10901</v>
      </c>
      <c r="N29" s="115">
        <v>40754</v>
      </c>
      <c r="O29" s="113">
        <v>129</v>
      </c>
      <c r="P29" s="113">
        <v>51</v>
      </c>
      <c r="Q29" s="113">
        <v>54</v>
      </c>
      <c r="R29" s="113">
        <v>71530</v>
      </c>
      <c r="S29" s="113" t="s">
        <v>0</v>
      </c>
      <c r="T29" s="115" t="s">
        <v>0</v>
      </c>
      <c r="U29" s="113">
        <v>154</v>
      </c>
      <c r="V29" s="113">
        <v>73</v>
      </c>
      <c r="W29" s="113">
        <v>69</v>
      </c>
      <c r="X29" s="113">
        <v>62569</v>
      </c>
      <c r="Y29" s="113">
        <v>37583</v>
      </c>
      <c r="Z29" s="115">
        <v>22245</v>
      </c>
      <c r="AA29" s="113">
        <v>148</v>
      </c>
      <c r="AB29" s="113">
        <v>45</v>
      </c>
      <c r="AC29" s="113">
        <v>72</v>
      </c>
      <c r="AD29" s="113">
        <v>95034</v>
      </c>
      <c r="AE29" s="113">
        <v>63596</v>
      </c>
      <c r="AF29" s="115">
        <v>28614</v>
      </c>
      <c r="AG29" s="113">
        <v>104</v>
      </c>
      <c r="AH29" s="113">
        <v>43</v>
      </c>
      <c r="AI29" s="113">
        <v>46</v>
      </c>
      <c r="AJ29" s="113">
        <v>72116</v>
      </c>
      <c r="AK29" s="113">
        <v>57249</v>
      </c>
      <c r="AL29" s="115">
        <v>12837</v>
      </c>
      <c r="AM29" s="113">
        <v>122</v>
      </c>
      <c r="AN29" s="113">
        <v>49</v>
      </c>
      <c r="AO29" s="113">
        <v>57</v>
      </c>
      <c r="AP29" s="113">
        <v>51721</v>
      </c>
      <c r="AQ29" s="113">
        <v>12385</v>
      </c>
      <c r="AR29" s="115">
        <v>33054</v>
      </c>
      <c r="AS29" s="113">
        <v>137</v>
      </c>
      <c r="AT29" s="113">
        <v>58</v>
      </c>
      <c r="AU29" s="113">
        <v>60</v>
      </c>
      <c r="AV29" s="113">
        <v>35274</v>
      </c>
      <c r="AW29" s="113">
        <v>17420</v>
      </c>
      <c r="AX29" s="115">
        <v>10926</v>
      </c>
      <c r="AY29" s="113">
        <v>164</v>
      </c>
      <c r="AZ29" s="113">
        <v>67</v>
      </c>
      <c r="BA29" s="113">
        <v>77</v>
      </c>
      <c r="BB29" s="113">
        <v>90340</v>
      </c>
      <c r="BC29" s="113">
        <v>56127</v>
      </c>
      <c r="BD29" s="113">
        <v>30588</v>
      </c>
      <c r="BE29" s="114">
        <v>153</v>
      </c>
      <c r="BF29" s="113">
        <v>75</v>
      </c>
      <c r="BG29" s="113">
        <v>59</v>
      </c>
      <c r="BH29" s="113">
        <v>131241</v>
      </c>
      <c r="BI29" s="113">
        <v>76180</v>
      </c>
      <c r="BJ29" s="113">
        <v>51931</v>
      </c>
      <c r="BK29" s="113">
        <v>185</v>
      </c>
      <c r="BL29" s="113">
        <v>64</v>
      </c>
      <c r="BM29" s="113">
        <v>82</v>
      </c>
      <c r="BN29" s="113">
        <v>151915</v>
      </c>
      <c r="BO29" s="113">
        <v>110702</v>
      </c>
      <c r="BP29" s="115">
        <v>29746</v>
      </c>
      <c r="BQ29" s="113">
        <v>170</v>
      </c>
      <c r="BR29" s="113">
        <v>74</v>
      </c>
      <c r="BS29" s="113">
        <v>67</v>
      </c>
      <c r="BT29" s="113" t="s">
        <v>28</v>
      </c>
      <c r="BU29" s="113" t="s">
        <v>28</v>
      </c>
      <c r="BV29" s="115" t="s">
        <v>28</v>
      </c>
    </row>
    <row r="30" spans="2:74" ht="13.5" thickBot="1">
      <c r="B30" s="102" t="s">
        <v>40</v>
      </c>
      <c r="C30" s="109">
        <v>5</v>
      </c>
      <c r="D30" s="109">
        <v>2</v>
      </c>
      <c r="E30" s="109">
        <v>3</v>
      </c>
      <c r="F30" s="109">
        <v>667</v>
      </c>
      <c r="G30" s="109">
        <v>504</v>
      </c>
      <c r="H30" s="111">
        <v>163</v>
      </c>
      <c r="I30" s="109">
        <v>4</v>
      </c>
      <c r="J30" s="109">
        <v>0</v>
      </c>
      <c r="K30" s="109">
        <v>4</v>
      </c>
      <c r="L30" s="109">
        <v>1314</v>
      </c>
      <c r="M30" s="109">
        <v>0</v>
      </c>
      <c r="N30" s="111">
        <v>1314</v>
      </c>
      <c r="O30" s="109">
        <v>6</v>
      </c>
      <c r="P30" s="109">
        <v>3</v>
      </c>
      <c r="Q30" s="109">
        <v>3</v>
      </c>
      <c r="R30" s="109">
        <v>9210</v>
      </c>
      <c r="S30" s="109" t="s">
        <v>0</v>
      </c>
      <c r="T30" s="111" t="s">
        <v>0</v>
      </c>
      <c r="U30" s="109">
        <v>19</v>
      </c>
      <c r="V30" s="109">
        <v>12</v>
      </c>
      <c r="W30" s="109">
        <v>6</v>
      </c>
      <c r="X30" s="109">
        <v>1166</v>
      </c>
      <c r="Y30" s="109">
        <v>688</v>
      </c>
      <c r="Z30" s="111">
        <v>447</v>
      </c>
      <c r="AA30" s="109">
        <v>15</v>
      </c>
      <c r="AB30" s="109">
        <v>4</v>
      </c>
      <c r="AC30" s="109">
        <v>7</v>
      </c>
      <c r="AD30" s="109">
        <v>5629</v>
      </c>
      <c r="AE30" s="109">
        <v>4856</v>
      </c>
      <c r="AF30" s="111">
        <v>416</v>
      </c>
      <c r="AG30" s="109">
        <v>8</v>
      </c>
      <c r="AH30" s="109">
        <v>1</v>
      </c>
      <c r="AI30" s="109">
        <v>7</v>
      </c>
      <c r="AJ30" s="109">
        <v>2293</v>
      </c>
      <c r="AK30" s="109">
        <v>2000</v>
      </c>
      <c r="AL30" s="111">
        <v>293</v>
      </c>
      <c r="AM30" s="109">
        <v>5</v>
      </c>
      <c r="AN30" s="109">
        <v>1</v>
      </c>
      <c r="AO30" s="109">
        <v>4</v>
      </c>
      <c r="AP30" s="109">
        <v>90</v>
      </c>
      <c r="AQ30" s="109">
        <v>13</v>
      </c>
      <c r="AR30" s="111">
        <v>77</v>
      </c>
      <c r="AS30" s="109">
        <v>12</v>
      </c>
      <c r="AT30" s="109">
        <v>8</v>
      </c>
      <c r="AU30" s="109">
        <v>3</v>
      </c>
      <c r="AV30" s="109">
        <v>5115</v>
      </c>
      <c r="AW30" s="109">
        <v>5052</v>
      </c>
      <c r="AX30" s="111">
        <v>50</v>
      </c>
      <c r="AY30" s="109">
        <v>18</v>
      </c>
      <c r="AZ30" s="109">
        <v>5</v>
      </c>
      <c r="BA30" s="109">
        <v>12</v>
      </c>
      <c r="BB30" s="109">
        <v>1087</v>
      </c>
      <c r="BC30" s="109">
        <v>260</v>
      </c>
      <c r="BD30" s="111">
        <v>816</v>
      </c>
      <c r="BE30" s="109">
        <v>10</v>
      </c>
      <c r="BF30" s="109">
        <v>2</v>
      </c>
      <c r="BG30" s="109">
        <v>6</v>
      </c>
      <c r="BH30" s="109">
        <v>5375</v>
      </c>
      <c r="BI30" s="109">
        <v>4816</v>
      </c>
      <c r="BJ30" s="111">
        <v>515</v>
      </c>
      <c r="BK30" s="109">
        <v>8</v>
      </c>
      <c r="BL30" s="109">
        <v>3</v>
      </c>
      <c r="BM30" s="109">
        <v>4</v>
      </c>
      <c r="BN30" s="109">
        <v>1061</v>
      </c>
      <c r="BO30" s="109">
        <v>443</v>
      </c>
      <c r="BP30" s="111">
        <v>118</v>
      </c>
      <c r="BQ30" s="109">
        <v>12</v>
      </c>
      <c r="BR30" s="109">
        <v>5</v>
      </c>
      <c r="BS30" s="109">
        <v>4</v>
      </c>
      <c r="BT30" s="109" t="s">
        <v>28</v>
      </c>
      <c r="BU30" s="109" t="s">
        <v>28</v>
      </c>
      <c r="BV30" s="111" t="s">
        <v>28</v>
      </c>
    </row>
    <row r="31" spans="2:74" ht="13.5" thickBot="1">
      <c r="B31" s="102" t="s">
        <v>41</v>
      </c>
      <c r="C31" s="109">
        <v>4</v>
      </c>
      <c r="D31" s="109">
        <v>1</v>
      </c>
      <c r="E31" s="109">
        <v>3</v>
      </c>
      <c r="F31" s="109">
        <v>4111</v>
      </c>
      <c r="G31" s="109">
        <v>3585</v>
      </c>
      <c r="H31" s="111">
        <v>526</v>
      </c>
      <c r="I31" s="109">
        <v>0</v>
      </c>
      <c r="J31" s="109">
        <v>0</v>
      </c>
      <c r="K31" s="109">
        <v>0</v>
      </c>
      <c r="L31" s="109">
        <v>0</v>
      </c>
      <c r="M31" s="109">
        <v>0</v>
      </c>
      <c r="N31" s="111">
        <v>0</v>
      </c>
      <c r="O31" s="109">
        <v>2</v>
      </c>
      <c r="P31" s="109">
        <v>1</v>
      </c>
      <c r="Q31" s="109">
        <v>1</v>
      </c>
      <c r="R31" s="109">
        <v>132</v>
      </c>
      <c r="S31" s="109" t="s">
        <v>0</v>
      </c>
      <c r="T31" s="111" t="s">
        <v>0</v>
      </c>
      <c r="U31" s="109">
        <v>1</v>
      </c>
      <c r="V31" s="109">
        <v>0</v>
      </c>
      <c r="W31" s="109">
        <v>1</v>
      </c>
      <c r="X31" s="109">
        <v>75</v>
      </c>
      <c r="Y31" s="109">
        <v>0</v>
      </c>
      <c r="Z31" s="111">
        <v>75</v>
      </c>
      <c r="AA31" s="109">
        <v>4</v>
      </c>
      <c r="AB31" s="109">
        <v>1</v>
      </c>
      <c r="AC31" s="109">
        <v>3</v>
      </c>
      <c r="AD31" s="109">
        <v>315</v>
      </c>
      <c r="AE31" s="109">
        <v>217</v>
      </c>
      <c r="AF31" s="111">
        <v>98</v>
      </c>
      <c r="AG31" s="109">
        <v>6</v>
      </c>
      <c r="AH31" s="109">
        <v>1</v>
      </c>
      <c r="AI31" s="109">
        <v>2</v>
      </c>
      <c r="AJ31" s="109">
        <v>437</v>
      </c>
      <c r="AK31" s="109">
        <v>28</v>
      </c>
      <c r="AL31" s="111">
        <v>349</v>
      </c>
      <c r="AM31" s="109">
        <v>3</v>
      </c>
      <c r="AN31" s="109">
        <v>3</v>
      </c>
      <c r="AO31" s="109" t="s">
        <v>28</v>
      </c>
      <c r="AP31" s="109">
        <v>50</v>
      </c>
      <c r="AQ31" s="109">
        <v>50</v>
      </c>
      <c r="AR31" s="111" t="s">
        <v>28</v>
      </c>
      <c r="AS31" s="109">
        <v>4</v>
      </c>
      <c r="AT31" s="109">
        <v>2</v>
      </c>
      <c r="AU31" s="109">
        <v>1</v>
      </c>
      <c r="AV31" s="109">
        <v>334</v>
      </c>
      <c r="AW31" s="109">
        <v>30</v>
      </c>
      <c r="AX31" s="111">
        <v>208</v>
      </c>
      <c r="AY31" s="109">
        <v>6</v>
      </c>
      <c r="AZ31" s="109">
        <v>5</v>
      </c>
      <c r="BA31" s="109">
        <v>1</v>
      </c>
      <c r="BB31" s="109">
        <v>933</v>
      </c>
      <c r="BC31" s="109">
        <v>663</v>
      </c>
      <c r="BD31" s="111">
        <v>270</v>
      </c>
      <c r="BE31" s="109">
        <v>10</v>
      </c>
      <c r="BF31" s="109">
        <v>6</v>
      </c>
      <c r="BG31" s="109">
        <v>2</v>
      </c>
      <c r="BH31" s="109">
        <v>7715</v>
      </c>
      <c r="BI31" s="109">
        <v>6972</v>
      </c>
      <c r="BJ31" s="111">
        <v>83</v>
      </c>
      <c r="BK31" s="109">
        <v>11</v>
      </c>
      <c r="BL31" s="109">
        <v>2</v>
      </c>
      <c r="BM31" s="109">
        <v>6</v>
      </c>
      <c r="BN31" s="109">
        <v>537</v>
      </c>
      <c r="BO31" s="109">
        <v>360</v>
      </c>
      <c r="BP31" s="111">
        <v>131</v>
      </c>
      <c r="BQ31" s="109">
        <v>17</v>
      </c>
      <c r="BR31" s="109">
        <v>6</v>
      </c>
      <c r="BS31" s="109">
        <v>7</v>
      </c>
      <c r="BT31" s="109" t="s">
        <v>28</v>
      </c>
      <c r="BU31" s="109" t="s">
        <v>28</v>
      </c>
      <c r="BV31" s="111" t="s">
        <v>28</v>
      </c>
    </row>
    <row r="32" spans="2:74" ht="13.5" thickBot="1">
      <c r="B32" s="102" t="s">
        <v>42</v>
      </c>
      <c r="C32" s="109">
        <v>117</v>
      </c>
      <c r="D32" s="109">
        <v>46</v>
      </c>
      <c r="E32" s="109">
        <v>57</v>
      </c>
      <c r="F32" s="109">
        <v>40222</v>
      </c>
      <c r="G32" s="109">
        <v>9571</v>
      </c>
      <c r="H32" s="111">
        <v>21905</v>
      </c>
      <c r="I32" s="109">
        <v>86</v>
      </c>
      <c r="J32" s="109">
        <v>28</v>
      </c>
      <c r="K32" s="109">
        <v>52</v>
      </c>
      <c r="L32" s="109">
        <v>57258</v>
      </c>
      <c r="M32" s="109">
        <v>10901</v>
      </c>
      <c r="N32" s="111">
        <v>24440</v>
      </c>
      <c r="O32" s="109">
        <v>121</v>
      </c>
      <c r="P32" s="109">
        <v>47</v>
      </c>
      <c r="Q32" s="109">
        <v>50</v>
      </c>
      <c r="R32" s="109">
        <v>62188</v>
      </c>
      <c r="S32" s="109" t="s">
        <v>0</v>
      </c>
      <c r="T32" s="111" t="s">
        <v>0</v>
      </c>
      <c r="U32" s="109">
        <v>133</v>
      </c>
      <c r="V32" s="109">
        <v>60</v>
      </c>
      <c r="W32" s="109">
        <v>62</v>
      </c>
      <c r="X32" s="109">
        <v>59963</v>
      </c>
      <c r="Y32" s="109">
        <v>35530</v>
      </c>
      <c r="Z32" s="111">
        <v>21723</v>
      </c>
      <c r="AA32" s="109">
        <v>128</v>
      </c>
      <c r="AB32" s="109">
        <v>39</v>
      </c>
      <c r="AC32" s="109">
        <v>62</v>
      </c>
      <c r="AD32" s="109">
        <v>87890</v>
      </c>
      <c r="AE32" s="109">
        <v>57323</v>
      </c>
      <c r="AF32" s="111">
        <v>28100</v>
      </c>
      <c r="AG32" s="109">
        <v>88</v>
      </c>
      <c r="AH32" s="109">
        <v>40</v>
      </c>
      <c r="AI32" s="109">
        <v>36</v>
      </c>
      <c r="AJ32" s="109">
        <v>66466</v>
      </c>
      <c r="AK32" s="109">
        <v>53821</v>
      </c>
      <c r="AL32" s="111">
        <v>10675</v>
      </c>
      <c r="AM32" s="109">
        <v>114</v>
      </c>
      <c r="AN32" s="109">
        <v>45</v>
      </c>
      <c r="AO32" s="109">
        <v>53</v>
      </c>
      <c r="AP32" s="109">
        <v>51581</v>
      </c>
      <c r="AQ32" s="109">
        <v>12322</v>
      </c>
      <c r="AR32" s="111">
        <v>32977</v>
      </c>
      <c r="AS32" s="109">
        <v>120</v>
      </c>
      <c r="AT32" s="109">
        <v>47</v>
      </c>
      <c r="AU32" s="109">
        <v>56</v>
      </c>
      <c r="AV32" s="109">
        <v>29729</v>
      </c>
      <c r="AW32" s="109">
        <v>12242</v>
      </c>
      <c r="AX32" s="111">
        <v>10668</v>
      </c>
      <c r="AY32" s="109">
        <v>140</v>
      </c>
      <c r="AZ32" s="109">
        <v>57</v>
      </c>
      <c r="BA32" s="109">
        <v>64</v>
      </c>
      <c r="BB32" s="109">
        <v>88320</v>
      </c>
      <c r="BC32" s="109">
        <v>55204</v>
      </c>
      <c r="BD32" s="111">
        <v>29502</v>
      </c>
      <c r="BE32" s="109">
        <v>133</v>
      </c>
      <c r="BF32" s="109">
        <v>67</v>
      </c>
      <c r="BG32" s="109">
        <v>51</v>
      </c>
      <c r="BH32" s="109">
        <v>118151</v>
      </c>
      <c r="BI32" s="109">
        <v>64392</v>
      </c>
      <c r="BJ32" s="111">
        <v>51333</v>
      </c>
      <c r="BK32" s="109">
        <v>166</v>
      </c>
      <c r="BL32" s="109">
        <v>59</v>
      </c>
      <c r="BM32" s="109">
        <v>72</v>
      </c>
      <c r="BN32" s="109">
        <v>150317</v>
      </c>
      <c r="BO32" s="109">
        <v>109899</v>
      </c>
      <c r="BP32" s="111">
        <v>29497</v>
      </c>
      <c r="BQ32" s="109">
        <v>141</v>
      </c>
      <c r="BR32" s="109">
        <v>63</v>
      </c>
      <c r="BS32" s="109">
        <v>56</v>
      </c>
      <c r="BT32" s="109" t="s">
        <v>28</v>
      </c>
      <c r="BU32" s="109" t="s">
        <v>28</v>
      </c>
      <c r="BV32" s="111" t="s">
        <v>28</v>
      </c>
    </row>
    <row r="33" spans="2:74" ht="13.5" thickBot="1">
      <c r="B33" s="102" t="s">
        <v>191</v>
      </c>
      <c r="C33" s="109">
        <v>3</v>
      </c>
      <c r="D33" s="109">
        <v>2</v>
      </c>
      <c r="E33" s="109">
        <v>0</v>
      </c>
      <c r="F33" s="109">
        <v>3082</v>
      </c>
      <c r="G33" s="109">
        <v>1882</v>
      </c>
      <c r="H33" s="111">
        <v>0</v>
      </c>
      <c r="I33" s="109">
        <v>2</v>
      </c>
      <c r="J33" s="109">
        <v>0</v>
      </c>
      <c r="K33" s="109">
        <v>1</v>
      </c>
      <c r="L33" s="109">
        <v>30000</v>
      </c>
      <c r="M33" s="109">
        <v>0</v>
      </c>
      <c r="N33" s="111">
        <v>15000</v>
      </c>
      <c r="O33" s="109">
        <v>0</v>
      </c>
      <c r="P33" s="109" t="s">
        <v>28</v>
      </c>
      <c r="Q33" s="109" t="s">
        <v>28</v>
      </c>
      <c r="R33" s="109" t="s">
        <v>28</v>
      </c>
      <c r="S33" s="109" t="s">
        <v>0</v>
      </c>
      <c r="T33" s="111" t="s">
        <v>0</v>
      </c>
      <c r="U33" s="109">
        <v>1</v>
      </c>
      <c r="V33" s="109">
        <v>1</v>
      </c>
      <c r="W33" s="109">
        <v>0</v>
      </c>
      <c r="X33" s="109">
        <v>1365</v>
      </c>
      <c r="Y33" s="109">
        <v>1365</v>
      </c>
      <c r="Z33" s="111">
        <v>0</v>
      </c>
      <c r="AA33" s="109">
        <v>1</v>
      </c>
      <c r="AB33" s="109">
        <v>1</v>
      </c>
      <c r="AC33" s="109" t="s">
        <v>28</v>
      </c>
      <c r="AD33" s="109">
        <v>1200</v>
      </c>
      <c r="AE33" s="109">
        <v>1200</v>
      </c>
      <c r="AF33" s="111" t="s">
        <v>28</v>
      </c>
      <c r="AG33" s="109">
        <v>2</v>
      </c>
      <c r="AH33" s="109">
        <v>1</v>
      </c>
      <c r="AI33" s="109">
        <v>1</v>
      </c>
      <c r="AJ33" s="109">
        <v>2920</v>
      </c>
      <c r="AK33" s="109">
        <v>1400</v>
      </c>
      <c r="AL33" s="111">
        <v>1520</v>
      </c>
      <c r="AM33" s="109">
        <v>1</v>
      </c>
      <c r="AN33" s="109">
        <v>1</v>
      </c>
      <c r="AO33" s="109" t="s">
        <v>28</v>
      </c>
      <c r="AP33" s="109">
        <v>96</v>
      </c>
      <c r="AQ33" s="109">
        <v>96</v>
      </c>
      <c r="AR33" s="111" t="s">
        <v>28</v>
      </c>
      <c r="AS33" s="109">
        <v>1</v>
      </c>
      <c r="AT33" s="109">
        <v>1</v>
      </c>
      <c r="AU33" s="109" t="s">
        <v>28</v>
      </c>
      <c r="AV33" s="109">
        <v>96</v>
      </c>
      <c r="AW33" s="109">
        <v>96</v>
      </c>
      <c r="AX33" s="111" t="s">
        <v>28</v>
      </c>
      <c r="AY33" s="109"/>
      <c r="AZ33" s="109"/>
      <c r="BA33" s="109"/>
      <c r="BB33" s="109"/>
      <c r="BC33" s="109"/>
      <c r="BD33" s="111"/>
      <c r="BE33" s="109" t="s">
        <v>28</v>
      </c>
      <c r="BF33" s="109" t="s">
        <v>28</v>
      </c>
      <c r="BG33" s="109" t="s">
        <v>28</v>
      </c>
      <c r="BH33" s="109" t="s">
        <v>28</v>
      </c>
      <c r="BI33" s="109" t="s">
        <v>28</v>
      </c>
      <c r="BJ33" s="111" t="s">
        <v>28</v>
      </c>
      <c r="BK33" s="109" t="s">
        <v>28</v>
      </c>
      <c r="BL33" s="109" t="s">
        <v>28</v>
      </c>
      <c r="BM33" s="109" t="s">
        <v>28</v>
      </c>
      <c r="BN33" s="109" t="s">
        <v>28</v>
      </c>
      <c r="BO33" s="109" t="s">
        <v>28</v>
      </c>
      <c r="BP33" s="111" t="s">
        <v>28</v>
      </c>
      <c r="BQ33" s="109" t="s">
        <v>28</v>
      </c>
      <c r="BR33" s="109" t="s">
        <v>28</v>
      </c>
      <c r="BS33" s="109" t="s">
        <v>28</v>
      </c>
      <c r="BT33" s="109" t="s">
        <v>28</v>
      </c>
      <c r="BU33" s="109" t="s">
        <v>28</v>
      </c>
      <c r="BV33" s="111" t="s">
        <v>28</v>
      </c>
    </row>
    <row r="34" spans="2:74" ht="13.5" thickBot="1">
      <c r="B34" s="103" t="s">
        <v>43</v>
      </c>
      <c r="C34" s="113">
        <v>163</v>
      </c>
      <c r="D34" s="113">
        <v>52</v>
      </c>
      <c r="E34" s="113">
        <v>85</v>
      </c>
      <c r="F34" s="113">
        <v>52317</v>
      </c>
      <c r="G34" s="113">
        <v>15620</v>
      </c>
      <c r="H34" s="115">
        <v>32781</v>
      </c>
      <c r="I34" s="113">
        <v>167</v>
      </c>
      <c r="J34" s="113">
        <v>38</v>
      </c>
      <c r="K34" s="113">
        <v>95</v>
      </c>
      <c r="L34" s="113">
        <v>47026</v>
      </c>
      <c r="M34" s="113">
        <v>12932</v>
      </c>
      <c r="N34" s="115">
        <v>25543</v>
      </c>
      <c r="O34" s="113">
        <v>167</v>
      </c>
      <c r="P34" s="113">
        <v>41</v>
      </c>
      <c r="Q34" s="113">
        <v>85</v>
      </c>
      <c r="R34" s="113">
        <v>58833</v>
      </c>
      <c r="S34" s="113">
        <v>11509</v>
      </c>
      <c r="T34" s="115">
        <v>39876</v>
      </c>
      <c r="U34" s="113">
        <v>163</v>
      </c>
      <c r="V34" s="113">
        <v>41</v>
      </c>
      <c r="W34" s="113">
        <v>84</v>
      </c>
      <c r="X34" s="113">
        <v>101619</v>
      </c>
      <c r="Y34" s="113">
        <v>61218</v>
      </c>
      <c r="Z34" s="115">
        <v>37116</v>
      </c>
      <c r="AA34" s="113">
        <v>197</v>
      </c>
      <c r="AB34" s="113">
        <v>63</v>
      </c>
      <c r="AC34" s="113">
        <v>102</v>
      </c>
      <c r="AD34" s="113">
        <v>54859</v>
      </c>
      <c r="AE34" s="113">
        <v>15802</v>
      </c>
      <c r="AF34" s="115">
        <v>31783</v>
      </c>
      <c r="AG34" s="113">
        <v>176</v>
      </c>
      <c r="AH34" s="113">
        <v>39</v>
      </c>
      <c r="AI34" s="113">
        <v>96</v>
      </c>
      <c r="AJ34" s="113">
        <v>34548</v>
      </c>
      <c r="AK34" s="113">
        <v>5529</v>
      </c>
      <c r="AL34" s="115">
        <v>25367</v>
      </c>
      <c r="AM34" s="113">
        <v>184</v>
      </c>
      <c r="AN34" s="113">
        <v>65</v>
      </c>
      <c r="AO34" s="113">
        <v>106</v>
      </c>
      <c r="AP34" s="113">
        <v>57966</v>
      </c>
      <c r="AQ34" s="113">
        <v>18723</v>
      </c>
      <c r="AR34" s="115">
        <v>36711</v>
      </c>
      <c r="AS34" s="113">
        <v>184</v>
      </c>
      <c r="AT34" s="113">
        <v>61</v>
      </c>
      <c r="AU34" s="113">
        <v>87</v>
      </c>
      <c r="AV34" s="113">
        <v>44047</v>
      </c>
      <c r="AW34" s="113">
        <v>10985</v>
      </c>
      <c r="AX34" s="115">
        <v>28097</v>
      </c>
      <c r="AY34" s="113">
        <v>211</v>
      </c>
      <c r="AZ34" s="113">
        <v>48</v>
      </c>
      <c r="BA34" s="113">
        <v>125</v>
      </c>
      <c r="BB34" s="113">
        <v>75194</v>
      </c>
      <c r="BC34" s="113">
        <v>25496</v>
      </c>
      <c r="BD34" s="115">
        <v>44049</v>
      </c>
      <c r="BE34" s="113">
        <v>216</v>
      </c>
      <c r="BF34" s="113">
        <v>57</v>
      </c>
      <c r="BG34" s="113">
        <v>115</v>
      </c>
      <c r="BH34" s="113">
        <v>96393</v>
      </c>
      <c r="BI34" s="113">
        <v>33841</v>
      </c>
      <c r="BJ34" s="115">
        <v>51085</v>
      </c>
      <c r="BK34" s="113">
        <v>197</v>
      </c>
      <c r="BL34" s="113">
        <v>62</v>
      </c>
      <c r="BM34" s="113">
        <v>100</v>
      </c>
      <c r="BN34" s="113">
        <v>62572</v>
      </c>
      <c r="BO34" s="113" t="s">
        <v>0</v>
      </c>
      <c r="BP34" s="115" t="s">
        <v>0</v>
      </c>
      <c r="BQ34" s="113">
        <v>169</v>
      </c>
      <c r="BR34" s="113">
        <v>49</v>
      </c>
      <c r="BS34" s="113">
        <v>82</v>
      </c>
      <c r="BT34" s="113" t="s">
        <v>28</v>
      </c>
      <c r="BU34" s="113" t="s">
        <v>28</v>
      </c>
      <c r="BV34" s="115" t="s">
        <v>28</v>
      </c>
    </row>
    <row r="35" spans="2:74" ht="13.5" thickBot="1">
      <c r="B35" s="103" t="s">
        <v>290</v>
      </c>
      <c r="C35" s="113" t="s">
        <v>28</v>
      </c>
      <c r="D35" s="113" t="s">
        <v>28</v>
      </c>
      <c r="E35" s="113" t="s">
        <v>28</v>
      </c>
      <c r="F35" s="113" t="s">
        <v>28</v>
      </c>
      <c r="G35" s="113" t="s">
        <v>28</v>
      </c>
      <c r="H35" s="115" t="s">
        <v>28</v>
      </c>
      <c r="I35" s="113" t="s">
        <v>28</v>
      </c>
      <c r="J35" s="113" t="s">
        <v>28</v>
      </c>
      <c r="K35" s="113" t="s">
        <v>28</v>
      </c>
      <c r="L35" s="113" t="s">
        <v>28</v>
      </c>
      <c r="M35" s="113" t="s">
        <v>28</v>
      </c>
      <c r="N35" s="115" t="s">
        <v>28</v>
      </c>
      <c r="O35" s="113">
        <v>0</v>
      </c>
      <c r="P35" s="113" t="s">
        <v>28</v>
      </c>
      <c r="Q35" s="113" t="s">
        <v>28</v>
      </c>
      <c r="R35" s="113" t="s">
        <v>28</v>
      </c>
      <c r="S35" s="113" t="s">
        <v>28</v>
      </c>
      <c r="T35" s="115" t="s">
        <v>28</v>
      </c>
      <c r="U35" s="113" t="s">
        <v>28</v>
      </c>
      <c r="V35" s="113" t="s">
        <v>28</v>
      </c>
      <c r="W35" s="113" t="s">
        <v>28</v>
      </c>
      <c r="X35" s="113" t="s">
        <v>28</v>
      </c>
      <c r="Y35" s="113" t="s">
        <v>28</v>
      </c>
      <c r="Z35" s="115" t="s">
        <v>28</v>
      </c>
      <c r="AA35" s="113">
        <v>65</v>
      </c>
      <c r="AB35" s="113">
        <v>17</v>
      </c>
      <c r="AC35" s="113">
        <v>41</v>
      </c>
      <c r="AD35" s="113" t="s">
        <v>0</v>
      </c>
      <c r="AE35" s="113" t="s">
        <v>0</v>
      </c>
      <c r="AF35" s="115" t="s">
        <v>0</v>
      </c>
      <c r="AG35" s="113">
        <v>70</v>
      </c>
      <c r="AH35" s="113">
        <v>15</v>
      </c>
      <c r="AI35" s="113">
        <v>45</v>
      </c>
      <c r="AJ35" s="113" t="s">
        <v>0</v>
      </c>
      <c r="AK35" s="113" t="s">
        <v>0</v>
      </c>
      <c r="AL35" s="115" t="s">
        <v>0</v>
      </c>
      <c r="AM35" s="113">
        <v>56</v>
      </c>
      <c r="AN35" s="113">
        <v>14</v>
      </c>
      <c r="AO35" s="113">
        <v>38</v>
      </c>
      <c r="AP35" s="113" t="s">
        <v>0</v>
      </c>
      <c r="AQ35" s="113" t="s">
        <v>0</v>
      </c>
      <c r="AR35" s="115" t="s">
        <v>0</v>
      </c>
      <c r="AS35" s="113">
        <v>75</v>
      </c>
      <c r="AT35" s="113">
        <v>19</v>
      </c>
      <c r="AU35" s="113">
        <v>42</v>
      </c>
      <c r="AV35" s="113" t="s">
        <v>0</v>
      </c>
      <c r="AW35" s="113" t="s">
        <v>0</v>
      </c>
      <c r="AX35" s="115" t="s">
        <v>0</v>
      </c>
      <c r="AY35" s="113">
        <v>64</v>
      </c>
      <c r="AZ35" s="113" t="s">
        <v>0</v>
      </c>
      <c r="BA35" s="113" t="s">
        <v>0</v>
      </c>
      <c r="BB35" s="113" t="s">
        <v>0</v>
      </c>
      <c r="BC35" s="113" t="s">
        <v>0</v>
      </c>
      <c r="BD35" s="115" t="s">
        <v>0</v>
      </c>
      <c r="BE35" s="113">
        <v>52</v>
      </c>
      <c r="BF35" s="113">
        <v>16</v>
      </c>
      <c r="BG35" s="113">
        <v>32</v>
      </c>
      <c r="BH35" s="113" t="s">
        <v>0</v>
      </c>
      <c r="BI35" s="113" t="s">
        <v>0</v>
      </c>
      <c r="BJ35" s="115" t="s">
        <v>0</v>
      </c>
      <c r="BK35" s="113">
        <v>98</v>
      </c>
      <c r="BL35" s="113">
        <v>11</v>
      </c>
      <c r="BM35" s="113">
        <v>66</v>
      </c>
      <c r="BN35" s="113" t="s">
        <v>0</v>
      </c>
      <c r="BO35" s="113" t="s">
        <v>0</v>
      </c>
      <c r="BP35" s="115" t="s">
        <v>0</v>
      </c>
      <c r="BQ35" s="113">
        <v>69</v>
      </c>
      <c r="BR35" s="113">
        <v>10</v>
      </c>
      <c r="BS35" s="113">
        <v>39</v>
      </c>
      <c r="BT35" s="113" t="s">
        <v>28</v>
      </c>
      <c r="BU35" s="113" t="s">
        <v>28</v>
      </c>
      <c r="BV35" s="115" t="s">
        <v>28</v>
      </c>
    </row>
    <row r="36" spans="2:74" ht="13.5" thickBot="1">
      <c r="B36" s="103" t="s">
        <v>45</v>
      </c>
      <c r="C36" s="113">
        <v>147</v>
      </c>
      <c r="D36" s="113">
        <v>19</v>
      </c>
      <c r="E36" s="113">
        <v>108</v>
      </c>
      <c r="F36" s="113">
        <v>103364</v>
      </c>
      <c r="G36" s="113">
        <v>20573</v>
      </c>
      <c r="H36" s="113">
        <v>62797</v>
      </c>
      <c r="I36" s="113">
        <v>165</v>
      </c>
      <c r="J36" s="113">
        <v>10</v>
      </c>
      <c r="K36" s="113">
        <v>117</v>
      </c>
      <c r="L36" s="113">
        <v>178692</v>
      </c>
      <c r="M36" s="113">
        <v>863</v>
      </c>
      <c r="N36" s="115">
        <v>174236</v>
      </c>
      <c r="O36" s="113">
        <v>200</v>
      </c>
      <c r="P36" s="113">
        <v>26</v>
      </c>
      <c r="Q36" s="113">
        <v>133</v>
      </c>
      <c r="R36" s="113">
        <v>233067</v>
      </c>
      <c r="S36" s="113">
        <v>3612</v>
      </c>
      <c r="T36" s="115">
        <v>216958</v>
      </c>
      <c r="U36" s="113">
        <v>170</v>
      </c>
      <c r="V36" s="113">
        <v>24</v>
      </c>
      <c r="W36" s="113">
        <v>96</v>
      </c>
      <c r="X36" s="113">
        <v>113814</v>
      </c>
      <c r="Y36" s="113" t="s">
        <v>0</v>
      </c>
      <c r="Z36" s="115" t="s">
        <v>0</v>
      </c>
      <c r="AA36" s="113">
        <v>160</v>
      </c>
      <c r="AB36" s="113">
        <v>48</v>
      </c>
      <c r="AC36" s="113">
        <v>92</v>
      </c>
      <c r="AD36" s="113">
        <v>140044</v>
      </c>
      <c r="AE36" s="113" t="s">
        <v>0</v>
      </c>
      <c r="AF36" s="115" t="s">
        <v>0</v>
      </c>
      <c r="AG36" s="113">
        <v>171</v>
      </c>
      <c r="AH36" s="113">
        <v>16</v>
      </c>
      <c r="AI36" s="113">
        <v>117</v>
      </c>
      <c r="AJ36" s="113">
        <v>32903</v>
      </c>
      <c r="AK36" s="113" t="s">
        <v>0</v>
      </c>
      <c r="AL36" s="115" t="s">
        <v>0</v>
      </c>
      <c r="AM36" s="113">
        <v>161</v>
      </c>
      <c r="AN36" s="113">
        <v>24</v>
      </c>
      <c r="AO36" s="113">
        <v>82</v>
      </c>
      <c r="AP36" s="113">
        <v>47268</v>
      </c>
      <c r="AQ36" s="113" t="s">
        <v>0</v>
      </c>
      <c r="AR36" s="115" t="s">
        <v>0</v>
      </c>
      <c r="AS36" s="113">
        <v>161</v>
      </c>
      <c r="AT36" s="113">
        <v>31</v>
      </c>
      <c r="AU36" s="113">
        <v>130</v>
      </c>
      <c r="AV36" s="113">
        <v>54252</v>
      </c>
      <c r="AW36" s="113" t="s">
        <v>0</v>
      </c>
      <c r="AX36" s="115" t="s">
        <v>0</v>
      </c>
      <c r="AY36" s="113">
        <v>305</v>
      </c>
      <c r="AZ36" s="113">
        <v>22</v>
      </c>
      <c r="BA36" s="113">
        <v>283</v>
      </c>
      <c r="BB36" s="113">
        <v>71498</v>
      </c>
      <c r="BC36" s="113" t="s">
        <v>0</v>
      </c>
      <c r="BD36" s="115" t="s">
        <v>0</v>
      </c>
      <c r="BE36" s="113">
        <v>229</v>
      </c>
      <c r="BF36" s="113">
        <v>32</v>
      </c>
      <c r="BG36" s="113">
        <v>197</v>
      </c>
      <c r="BH36" s="113">
        <v>49262</v>
      </c>
      <c r="BI36" s="113" t="s">
        <v>0</v>
      </c>
      <c r="BJ36" s="115" t="s">
        <v>0</v>
      </c>
      <c r="BK36" s="113">
        <v>229</v>
      </c>
      <c r="BL36" s="113">
        <v>45</v>
      </c>
      <c r="BM36" s="113">
        <v>113</v>
      </c>
      <c r="BN36" s="113">
        <v>56519</v>
      </c>
      <c r="BO36" s="113" t="s">
        <v>0</v>
      </c>
      <c r="BP36" s="115" t="s">
        <v>0</v>
      </c>
      <c r="BQ36" s="113">
        <v>220</v>
      </c>
      <c r="BR36" s="113">
        <v>37</v>
      </c>
      <c r="BS36" s="113">
        <v>134</v>
      </c>
      <c r="BT36" s="113" t="s">
        <v>28</v>
      </c>
      <c r="BU36" s="113" t="s">
        <v>28</v>
      </c>
      <c r="BV36" s="115" t="s">
        <v>28</v>
      </c>
    </row>
    <row r="37" spans="2:74" ht="13.5" thickBot="1">
      <c r="B37" s="102" t="s">
        <v>46</v>
      </c>
      <c r="C37" s="109">
        <v>66</v>
      </c>
      <c r="D37" s="109">
        <v>13</v>
      </c>
      <c r="E37" s="109">
        <v>38</v>
      </c>
      <c r="F37" s="109">
        <v>62740</v>
      </c>
      <c r="G37" s="109">
        <v>9484</v>
      </c>
      <c r="H37" s="111">
        <v>36310</v>
      </c>
      <c r="I37" s="109">
        <v>51</v>
      </c>
      <c r="J37" s="109">
        <v>7</v>
      </c>
      <c r="K37" s="109">
        <v>29</v>
      </c>
      <c r="L37" s="109">
        <v>24753</v>
      </c>
      <c r="M37" s="109">
        <v>787</v>
      </c>
      <c r="N37" s="111">
        <v>22769</v>
      </c>
      <c r="O37" s="109">
        <v>111</v>
      </c>
      <c r="P37" s="109">
        <v>14</v>
      </c>
      <c r="Q37" s="109">
        <v>69</v>
      </c>
      <c r="R37" s="109">
        <v>50302</v>
      </c>
      <c r="S37" s="109">
        <v>2535</v>
      </c>
      <c r="T37" s="111">
        <v>37202</v>
      </c>
      <c r="U37" s="109">
        <v>95</v>
      </c>
      <c r="V37" s="109">
        <v>15</v>
      </c>
      <c r="W37" s="109">
        <v>55</v>
      </c>
      <c r="X37" s="109">
        <v>95463</v>
      </c>
      <c r="Y37" s="109" t="s">
        <v>0</v>
      </c>
      <c r="Z37" s="111" t="s">
        <v>0</v>
      </c>
      <c r="AA37" s="109">
        <v>88</v>
      </c>
      <c r="AB37" s="109">
        <v>32</v>
      </c>
      <c r="AC37" s="109">
        <v>54</v>
      </c>
      <c r="AD37" s="109">
        <v>89645</v>
      </c>
      <c r="AE37" s="109" t="s">
        <v>0</v>
      </c>
      <c r="AF37" s="111" t="s">
        <v>0</v>
      </c>
      <c r="AG37" s="109">
        <v>100</v>
      </c>
      <c r="AH37" s="109">
        <v>11</v>
      </c>
      <c r="AI37" s="109">
        <v>63</v>
      </c>
      <c r="AJ37" s="109">
        <v>18752</v>
      </c>
      <c r="AK37" s="109" t="s">
        <v>0</v>
      </c>
      <c r="AL37" s="111" t="s">
        <v>0</v>
      </c>
      <c r="AM37" s="109">
        <v>64</v>
      </c>
      <c r="AN37" s="109">
        <v>13</v>
      </c>
      <c r="AO37" s="109">
        <v>32</v>
      </c>
      <c r="AP37" s="109">
        <v>5590</v>
      </c>
      <c r="AQ37" s="109" t="s">
        <v>0</v>
      </c>
      <c r="AR37" s="111" t="s">
        <v>0</v>
      </c>
      <c r="AS37" s="109">
        <v>66</v>
      </c>
      <c r="AT37" s="109">
        <v>15</v>
      </c>
      <c r="AU37" s="109">
        <v>51</v>
      </c>
      <c r="AV37" s="109">
        <v>13563</v>
      </c>
      <c r="AW37" s="109" t="s">
        <v>0</v>
      </c>
      <c r="AX37" s="111" t="s">
        <v>0</v>
      </c>
      <c r="AY37" s="109">
        <v>140</v>
      </c>
      <c r="AZ37" s="109">
        <v>8</v>
      </c>
      <c r="BA37" s="109">
        <v>132</v>
      </c>
      <c r="BB37" s="109">
        <v>17625</v>
      </c>
      <c r="BC37" s="109" t="s">
        <v>0</v>
      </c>
      <c r="BD37" s="111" t="s">
        <v>0</v>
      </c>
      <c r="BE37" s="109">
        <v>116</v>
      </c>
      <c r="BF37" s="109">
        <v>11</v>
      </c>
      <c r="BG37" s="109">
        <v>105</v>
      </c>
      <c r="BH37" s="109">
        <v>23179</v>
      </c>
      <c r="BI37" s="109" t="s">
        <v>0</v>
      </c>
      <c r="BJ37" s="111" t="s">
        <v>0</v>
      </c>
      <c r="BK37" s="109">
        <v>113</v>
      </c>
      <c r="BL37" s="109">
        <v>18</v>
      </c>
      <c r="BM37" s="109">
        <v>67</v>
      </c>
      <c r="BN37" s="109">
        <v>12302</v>
      </c>
      <c r="BO37" s="109" t="s">
        <v>0</v>
      </c>
      <c r="BP37" s="111" t="s">
        <v>0</v>
      </c>
      <c r="BQ37" s="109">
        <v>123</v>
      </c>
      <c r="BR37" s="109">
        <v>18</v>
      </c>
      <c r="BS37" s="109">
        <v>87</v>
      </c>
      <c r="BT37" s="109" t="s">
        <v>28</v>
      </c>
      <c r="BU37" s="109" t="s">
        <v>28</v>
      </c>
      <c r="BV37" s="111" t="s">
        <v>28</v>
      </c>
    </row>
    <row r="38" spans="2:74" ht="13.5" thickBot="1">
      <c r="B38" s="102" t="s">
        <v>47</v>
      </c>
      <c r="C38" s="109">
        <v>81</v>
      </c>
      <c r="D38" s="109">
        <v>6</v>
      </c>
      <c r="E38" s="109">
        <v>70</v>
      </c>
      <c r="F38" s="109">
        <v>40624</v>
      </c>
      <c r="G38" s="109">
        <v>11089</v>
      </c>
      <c r="H38" s="111">
        <v>26487</v>
      </c>
      <c r="I38" s="109">
        <v>114</v>
      </c>
      <c r="J38" s="109">
        <v>3</v>
      </c>
      <c r="K38" s="109">
        <v>88</v>
      </c>
      <c r="L38" s="109">
        <v>153939</v>
      </c>
      <c r="M38" s="109">
        <v>76</v>
      </c>
      <c r="N38" s="111">
        <v>151467</v>
      </c>
      <c r="O38" s="109">
        <v>89</v>
      </c>
      <c r="P38" s="109">
        <v>12</v>
      </c>
      <c r="Q38" s="109">
        <v>64</v>
      </c>
      <c r="R38" s="109">
        <v>182765</v>
      </c>
      <c r="S38" s="109">
        <v>1077</v>
      </c>
      <c r="T38" s="111">
        <v>179756</v>
      </c>
      <c r="U38" s="109">
        <v>75</v>
      </c>
      <c r="V38" s="109">
        <v>9</v>
      </c>
      <c r="W38" s="109">
        <v>41</v>
      </c>
      <c r="X38" s="109">
        <v>18351</v>
      </c>
      <c r="Y38" s="109" t="s">
        <v>0</v>
      </c>
      <c r="Z38" s="111" t="s">
        <v>0</v>
      </c>
      <c r="AA38" s="109">
        <v>72</v>
      </c>
      <c r="AB38" s="109">
        <v>16</v>
      </c>
      <c r="AC38" s="109">
        <v>38</v>
      </c>
      <c r="AD38" s="109">
        <v>50399</v>
      </c>
      <c r="AE38" s="109" t="s">
        <v>0</v>
      </c>
      <c r="AF38" s="111" t="s">
        <v>0</v>
      </c>
      <c r="AG38" s="109">
        <v>71</v>
      </c>
      <c r="AH38" s="109">
        <v>5</v>
      </c>
      <c r="AI38" s="109">
        <v>54</v>
      </c>
      <c r="AJ38" s="109">
        <v>14151</v>
      </c>
      <c r="AK38" s="109" t="s">
        <v>0</v>
      </c>
      <c r="AL38" s="111" t="s">
        <v>0</v>
      </c>
      <c r="AM38" s="109">
        <v>97</v>
      </c>
      <c r="AN38" s="109">
        <v>11</v>
      </c>
      <c r="AO38" s="109">
        <v>50</v>
      </c>
      <c r="AP38" s="109">
        <v>41678</v>
      </c>
      <c r="AQ38" s="109" t="s">
        <v>0</v>
      </c>
      <c r="AR38" s="111" t="s">
        <v>0</v>
      </c>
      <c r="AS38" s="109">
        <v>95</v>
      </c>
      <c r="AT38" s="109">
        <v>16</v>
      </c>
      <c r="AU38" s="109">
        <v>79</v>
      </c>
      <c r="AV38" s="109">
        <v>40689</v>
      </c>
      <c r="AW38" s="109" t="s">
        <v>0</v>
      </c>
      <c r="AX38" s="111" t="s">
        <v>0</v>
      </c>
      <c r="AY38" s="109">
        <v>165</v>
      </c>
      <c r="AZ38" s="109">
        <v>14</v>
      </c>
      <c r="BA38" s="109">
        <v>151</v>
      </c>
      <c r="BB38" s="109">
        <v>53873</v>
      </c>
      <c r="BC38" s="109" t="s">
        <v>0</v>
      </c>
      <c r="BD38" s="111" t="s">
        <v>0</v>
      </c>
      <c r="BE38" s="109">
        <v>113</v>
      </c>
      <c r="BF38" s="109">
        <v>21</v>
      </c>
      <c r="BG38" s="109">
        <v>92</v>
      </c>
      <c r="BH38" s="109">
        <v>26083</v>
      </c>
      <c r="BI38" s="109" t="s">
        <v>0</v>
      </c>
      <c r="BJ38" s="111" t="s">
        <v>0</v>
      </c>
      <c r="BK38" s="109">
        <v>116</v>
      </c>
      <c r="BL38" s="109">
        <v>27</v>
      </c>
      <c r="BM38" s="109">
        <v>46</v>
      </c>
      <c r="BN38" s="109">
        <v>44217</v>
      </c>
      <c r="BO38" s="109" t="s">
        <v>0</v>
      </c>
      <c r="BP38" s="111" t="s">
        <v>0</v>
      </c>
      <c r="BQ38" s="109">
        <v>97</v>
      </c>
      <c r="BR38" s="109">
        <v>17</v>
      </c>
      <c r="BS38" s="109">
        <v>47</v>
      </c>
      <c r="BT38" s="109" t="s">
        <v>28</v>
      </c>
      <c r="BU38" s="109" t="s">
        <v>28</v>
      </c>
      <c r="BV38" s="111" t="s">
        <v>28</v>
      </c>
    </row>
    <row r="39" spans="2:74" ht="13.5" thickBot="1">
      <c r="B39" s="102" t="s">
        <v>191</v>
      </c>
      <c r="C39" s="109">
        <v>0</v>
      </c>
      <c r="D39" s="109">
        <v>0</v>
      </c>
      <c r="E39" s="109">
        <v>0</v>
      </c>
      <c r="F39" s="109">
        <v>0</v>
      </c>
      <c r="G39" s="109">
        <v>0</v>
      </c>
      <c r="H39" s="111">
        <v>0</v>
      </c>
      <c r="I39" s="109" t="s">
        <v>28</v>
      </c>
      <c r="J39" s="109" t="s">
        <v>28</v>
      </c>
      <c r="K39" s="109" t="s">
        <v>28</v>
      </c>
      <c r="L39" s="109" t="s">
        <v>28</v>
      </c>
      <c r="M39" s="109" t="s">
        <v>28</v>
      </c>
      <c r="N39" s="111" t="s">
        <v>28</v>
      </c>
      <c r="O39" s="109" t="s">
        <v>28</v>
      </c>
      <c r="P39" s="109" t="s">
        <v>28</v>
      </c>
      <c r="Q39" s="109" t="s">
        <v>28</v>
      </c>
      <c r="R39" s="109" t="s">
        <v>28</v>
      </c>
      <c r="S39" s="109" t="s">
        <v>28</v>
      </c>
      <c r="T39" s="111" t="s">
        <v>28</v>
      </c>
      <c r="U39" s="109" t="s">
        <v>28</v>
      </c>
      <c r="V39" s="109" t="s">
        <v>28</v>
      </c>
      <c r="W39" s="109" t="s">
        <v>28</v>
      </c>
      <c r="X39" s="109" t="s">
        <v>28</v>
      </c>
      <c r="Y39" s="109" t="s">
        <v>0</v>
      </c>
      <c r="Z39" s="111" t="s">
        <v>0</v>
      </c>
      <c r="AA39" s="109" t="s">
        <v>28</v>
      </c>
      <c r="AB39" s="109" t="s">
        <v>28</v>
      </c>
      <c r="AC39" s="109" t="s">
        <v>28</v>
      </c>
      <c r="AD39" s="109" t="s">
        <v>28</v>
      </c>
      <c r="AE39" s="109" t="s">
        <v>0</v>
      </c>
      <c r="AF39" s="111" t="s">
        <v>0</v>
      </c>
      <c r="AG39" s="109" t="s">
        <v>28</v>
      </c>
      <c r="AH39" s="109" t="s">
        <v>28</v>
      </c>
      <c r="AI39" s="109" t="s">
        <v>28</v>
      </c>
      <c r="AJ39" s="109" t="s">
        <v>28</v>
      </c>
      <c r="AK39" s="109" t="s">
        <v>28</v>
      </c>
      <c r="AL39" s="111" t="s">
        <v>28</v>
      </c>
      <c r="AM39" s="109" t="s">
        <v>28</v>
      </c>
      <c r="AN39" s="109" t="s">
        <v>28</v>
      </c>
      <c r="AO39" s="109" t="s">
        <v>28</v>
      </c>
      <c r="AP39" s="109" t="s">
        <v>28</v>
      </c>
      <c r="AQ39" s="109" t="s">
        <v>28</v>
      </c>
      <c r="AR39" s="111" t="s">
        <v>28</v>
      </c>
      <c r="AS39" s="109" t="s">
        <v>28</v>
      </c>
      <c r="AT39" s="109" t="s">
        <v>28</v>
      </c>
      <c r="AU39" s="109" t="s">
        <v>28</v>
      </c>
      <c r="AV39" s="109" t="s">
        <v>28</v>
      </c>
      <c r="AW39" s="109" t="s">
        <v>28</v>
      </c>
      <c r="AX39" s="111" t="s">
        <v>28</v>
      </c>
      <c r="AY39" s="109" t="s">
        <v>28</v>
      </c>
      <c r="AZ39" s="109" t="s">
        <v>28</v>
      </c>
      <c r="BA39" s="109" t="s">
        <v>28</v>
      </c>
      <c r="BB39" s="109" t="s">
        <v>28</v>
      </c>
      <c r="BC39" s="109" t="s">
        <v>28</v>
      </c>
      <c r="BD39" s="111" t="s">
        <v>28</v>
      </c>
      <c r="BE39" s="109" t="s">
        <v>28</v>
      </c>
      <c r="BF39" s="109" t="s">
        <v>28</v>
      </c>
      <c r="BG39" s="109" t="s">
        <v>28</v>
      </c>
      <c r="BH39" s="109" t="s">
        <v>28</v>
      </c>
      <c r="BI39" s="109" t="s">
        <v>28</v>
      </c>
      <c r="BJ39" s="111" t="s">
        <v>28</v>
      </c>
      <c r="BK39" s="109" t="s">
        <v>28</v>
      </c>
      <c r="BL39" s="109" t="s">
        <v>28</v>
      </c>
      <c r="BM39" s="109" t="s">
        <v>28</v>
      </c>
      <c r="BN39" s="109" t="s">
        <v>28</v>
      </c>
      <c r="BO39" s="109" t="s">
        <v>28</v>
      </c>
      <c r="BP39" s="111" t="s">
        <v>28</v>
      </c>
      <c r="BQ39" s="109" t="s">
        <v>28</v>
      </c>
      <c r="BR39" s="109" t="s">
        <v>28</v>
      </c>
      <c r="BS39" s="109" t="s">
        <v>28</v>
      </c>
      <c r="BT39" s="109" t="s">
        <v>28</v>
      </c>
      <c r="BU39" s="109" t="s">
        <v>28</v>
      </c>
      <c r="BV39" s="111" t="s">
        <v>28</v>
      </c>
    </row>
    <row r="40" spans="2:74" ht="13.5" thickBot="1">
      <c r="B40" s="103" t="s">
        <v>291</v>
      </c>
      <c r="C40" s="113" t="s">
        <v>28</v>
      </c>
      <c r="D40" s="113" t="s">
        <v>28</v>
      </c>
      <c r="E40" s="113" t="s">
        <v>28</v>
      </c>
      <c r="F40" s="113" t="s">
        <v>28</v>
      </c>
      <c r="G40" s="113" t="s">
        <v>28</v>
      </c>
      <c r="H40" s="115" t="s">
        <v>28</v>
      </c>
      <c r="I40" s="113" t="s">
        <v>28</v>
      </c>
      <c r="J40" s="113" t="s">
        <v>28</v>
      </c>
      <c r="K40" s="113" t="s">
        <v>28</v>
      </c>
      <c r="L40" s="113" t="s">
        <v>28</v>
      </c>
      <c r="M40" s="113" t="s">
        <v>28</v>
      </c>
      <c r="N40" s="115" t="s">
        <v>28</v>
      </c>
      <c r="O40" s="113" t="s">
        <v>28</v>
      </c>
      <c r="P40" s="113" t="s">
        <v>28</v>
      </c>
      <c r="Q40" s="113" t="s">
        <v>28</v>
      </c>
      <c r="R40" s="113" t="s">
        <v>28</v>
      </c>
      <c r="S40" s="113" t="s">
        <v>28</v>
      </c>
      <c r="T40" s="115" t="s">
        <v>28</v>
      </c>
      <c r="U40" s="113" t="s">
        <v>28</v>
      </c>
      <c r="V40" s="113" t="s">
        <v>28</v>
      </c>
      <c r="W40" s="113" t="s">
        <v>28</v>
      </c>
      <c r="X40" s="113" t="s">
        <v>28</v>
      </c>
      <c r="Y40" s="113" t="s">
        <v>28</v>
      </c>
      <c r="Z40" s="115" t="s">
        <v>28</v>
      </c>
      <c r="AA40" s="113">
        <v>158</v>
      </c>
      <c r="AB40" s="113">
        <v>27</v>
      </c>
      <c r="AC40" s="113">
        <v>102</v>
      </c>
      <c r="AD40" s="113">
        <v>63787</v>
      </c>
      <c r="AE40" s="113">
        <v>3521</v>
      </c>
      <c r="AF40" s="115">
        <v>57335</v>
      </c>
      <c r="AG40" s="113">
        <v>131</v>
      </c>
      <c r="AH40" s="113">
        <v>42</v>
      </c>
      <c r="AI40" s="113">
        <v>73</v>
      </c>
      <c r="AJ40" s="113">
        <v>76942</v>
      </c>
      <c r="AK40" s="113">
        <v>45370</v>
      </c>
      <c r="AL40" s="115">
        <v>29939</v>
      </c>
      <c r="AM40" s="113">
        <v>115</v>
      </c>
      <c r="AN40" s="113">
        <v>27</v>
      </c>
      <c r="AO40" s="113">
        <v>75</v>
      </c>
      <c r="AP40" s="113">
        <v>44001</v>
      </c>
      <c r="AQ40" s="113">
        <v>9297</v>
      </c>
      <c r="AR40" s="115">
        <v>22803</v>
      </c>
      <c r="AS40" s="113">
        <v>118</v>
      </c>
      <c r="AT40" s="113">
        <v>27</v>
      </c>
      <c r="AU40" s="113">
        <v>75</v>
      </c>
      <c r="AV40" s="113">
        <v>44718</v>
      </c>
      <c r="AW40" s="113">
        <v>6514</v>
      </c>
      <c r="AX40" s="115">
        <v>35504</v>
      </c>
      <c r="AY40" s="113">
        <v>157</v>
      </c>
      <c r="AZ40" s="113" t="s">
        <v>0</v>
      </c>
      <c r="BA40" s="113" t="s">
        <v>0</v>
      </c>
      <c r="BB40" s="113" t="s">
        <v>0</v>
      </c>
      <c r="BC40" s="113" t="s">
        <v>0</v>
      </c>
      <c r="BD40" s="115" t="s">
        <v>0</v>
      </c>
      <c r="BE40" s="113">
        <v>107</v>
      </c>
      <c r="BF40" s="113">
        <v>37</v>
      </c>
      <c r="BG40" s="113">
        <v>63</v>
      </c>
      <c r="BH40" s="113">
        <v>71182</v>
      </c>
      <c r="BI40" s="113">
        <v>6982</v>
      </c>
      <c r="BJ40" s="115">
        <v>62651</v>
      </c>
      <c r="BK40" s="113">
        <v>170</v>
      </c>
      <c r="BL40" s="113">
        <v>40</v>
      </c>
      <c r="BM40" s="113">
        <v>116</v>
      </c>
      <c r="BN40" s="113">
        <v>66366</v>
      </c>
      <c r="BO40" s="113">
        <v>26089</v>
      </c>
      <c r="BP40" s="115">
        <v>37150</v>
      </c>
      <c r="BQ40" s="113">
        <v>161</v>
      </c>
      <c r="BR40" s="113">
        <v>24</v>
      </c>
      <c r="BS40" s="113">
        <v>106</v>
      </c>
      <c r="BT40" s="113" t="s">
        <v>28</v>
      </c>
      <c r="BU40" s="113" t="s">
        <v>28</v>
      </c>
      <c r="BV40" s="115" t="s">
        <v>28</v>
      </c>
    </row>
    <row r="41" spans="2:74" ht="13.5" thickBot="1">
      <c r="B41" s="103" t="s">
        <v>48</v>
      </c>
      <c r="C41" s="113">
        <v>252</v>
      </c>
      <c r="D41" s="113">
        <v>111</v>
      </c>
      <c r="E41" s="113">
        <v>107</v>
      </c>
      <c r="F41" s="113">
        <v>71179</v>
      </c>
      <c r="G41" s="113">
        <v>28400</v>
      </c>
      <c r="H41" s="115">
        <v>39813</v>
      </c>
      <c r="I41" s="113">
        <v>216</v>
      </c>
      <c r="J41" s="113">
        <v>69</v>
      </c>
      <c r="K41" s="113">
        <v>105</v>
      </c>
      <c r="L41" s="113">
        <v>54842</v>
      </c>
      <c r="M41" s="113">
        <v>17544</v>
      </c>
      <c r="N41" s="115">
        <v>32566</v>
      </c>
      <c r="O41" s="113">
        <v>216</v>
      </c>
      <c r="P41" s="113">
        <v>93</v>
      </c>
      <c r="Q41" s="113">
        <v>101</v>
      </c>
      <c r="R41" s="113">
        <v>109696</v>
      </c>
      <c r="S41" s="113">
        <v>58929</v>
      </c>
      <c r="T41" s="115">
        <v>49168</v>
      </c>
      <c r="U41" s="113">
        <v>222</v>
      </c>
      <c r="V41" s="113">
        <v>95</v>
      </c>
      <c r="W41" s="113">
        <v>105</v>
      </c>
      <c r="X41" s="113">
        <v>60518</v>
      </c>
      <c r="Y41" s="113">
        <v>21872</v>
      </c>
      <c r="Z41" s="115">
        <v>35434</v>
      </c>
      <c r="AA41" s="113">
        <v>210</v>
      </c>
      <c r="AB41" s="113">
        <v>87</v>
      </c>
      <c r="AC41" s="113">
        <v>100</v>
      </c>
      <c r="AD41" s="113">
        <v>82728</v>
      </c>
      <c r="AE41" s="113">
        <v>47029</v>
      </c>
      <c r="AF41" s="115">
        <v>31291</v>
      </c>
      <c r="AG41" s="113">
        <v>182</v>
      </c>
      <c r="AH41" s="113">
        <v>77</v>
      </c>
      <c r="AI41" s="113">
        <v>74</v>
      </c>
      <c r="AJ41" s="113">
        <v>76022</v>
      </c>
      <c r="AK41" s="113" t="s">
        <v>0</v>
      </c>
      <c r="AL41" s="115" t="s">
        <v>0</v>
      </c>
      <c r="AM41" s="113">
        <v>214</v>
      </c>
      <c r="AN41" s="113">
        <v>78</v>
      </c>
      <c r="AO41" s="113">
        <v>93</v>
      </c>
      <c r="AP41" s="113">
        <v>49696</v>
      </c>
      <c r="AQ41" s="113">
        <v>19503</v>
      </c>
      <c r="AR41" s="115">
        <v>27985</v>
      </c>
      <c r="AS41" s="113">
        <v>234</v>
      </c>
      <c r="AT41" s="113">
        <v>90</v>
      </c>
      <c r="AU41" s="113">
        <v>101</v>
      </c>
      <c r="AV41" s="113">
        <v>39248</v>
      </c>
      <c r="AW41" s="113">
        <v>17576</v>
      </c>
      <c r="AX41" s="115">
        <v>15168</v>
      </c>
      <c r="AY41" s="113">
        <v>244</v>
      </c>
      <c r="AZ41" s="113">
        <v>90</v>
      </c>
      <c r="BA41" s="113">
        <v>116</v>
      </c>
      <c r="BB41" s="113">
        <v>151673</v>
      </c>
      <c r="BC41" s="113">
        <v>79073</v>
      </c>
      <c r="BD41" s="115">
        <v>56856</v>
      </c>
      <c r="BE41" s="113">
        <v>264</v>
      </c>
      <c r="BF41" s="113">
        <v>95</v>
      </c>
      <c r="BG41" s="113">
        <v>143</v>
      </c>
      <c r="BH41" s="113">
        <v>111086</v>
      </c>
      <c r="BI41" s="113">
        <v>50531</v>
      </c>
      <c r="BJ41" s="115">
        <v>58489</v>
      </c>
      <c r="BK41" s="113">
        <v>228</v>
      </c>
      <c r="BL41" s="113">
        <v>96</v>
      </c>
      <c r="BM41" s="113">
        <v>105</v>
      </c>
      <c r="BN41" s="113">
        <v>104321</v>
      </c>
      <c r="BO41" s="113">
        <v>65068</v>
      </c>
      <c r="BP41" s="115">
        <v>35146</v>
      </c>
      <c r="BQ41" s="113">
        <v>206</v>
      </c>
      <c r="BR41" s="113">
        <v>81</v>
      </c>
      <c r="BS41" s="113">
        <v>93</v>
      </c>
      <c r="BT41" s="113" t="s">
        <v>28</v>
      </c>
      <c r="BU41" s="113" t="s">
        <v>28</v>
      </c>
      <c r="BV41" s="115" t="s">
        <v>28</v>
      </c>
    </row>
    <row r="42" spans="2:74" ht="13.5" thickBot="1">
      <c r="B42" s="102" t="s">
        <v>49</v>
      </c>
      <c r="C42" s="109">
        <v>35</v>
      </c>
      <c r="D42" s="109">
        <v>9</v>
      </c>
      <c r="E42" s="109">
        <v>21</v>
      </c>
      <c r="F42" s="109">
        <v>10349</v>
      </c>
      <c r="G42" s="109">
        <v>1189</v>
      </c>
      <c r="H42" s="111">
        <v>8164</v>
      </c>
      <c r="I42" s="109">
        <v>24</v>
      </c>
      <c r="J42" s="109">
        <v>8</v>
      </c>
      <c r="K42" s="109">
        <v>12</v>
      </c>
      <c r="L42" s="109">
        <v>4625</v>
      </c>
      <c r="M42" s="109">
        <v>180</v>
      </c>
      <c r="N42" s="111">
        <v>4040</v>
      </c>
      <c r="O42" s="109">
        <v>38</v>
      </c>
      <c r="P42" s="109">
        <v>15</v>
      </c>
      <c r="Q42" s="109">
        <v>16</v>
      </c>
      <c r="R42" s="109">
        <v>3199</v>
      </c>
      <c r="S42" s="109">
        <v>748</v>
      </c>
      <c r="T42" s="111">
        <v>2113</v>
      </c>
      <c r="U42" s="109">
        <v>21</v>
      </c>
      <c r="V42" s="109">
        <v>8</v>
      </c>
      <c r="W42" s="109">
        <v>10</v>
      </c>
      <c r="X42" s="109">
        <v>13668</v>
      </c>
      <c r="Y42" s="109">
        <v>12375</v>
      </c>
      <c r="Z42" s="111">
        <v>1054</v>
      </c>
      <c r="AA42" s="109">
        <v>25</v>
      </c>
      <c r="AB42" s="109">
        <v>10</v>
      </c>
      <c r="AC42" s="109">
        <v>12</v>
      </c>
      <c r="AD42" s="109">
        <v>1354</v>
      </c>
      <c r="AE42" s="109">
        <v>490</v>
      </c>
      <c r="AF42" s="111">
        <v>635</v>
      </c>
      <c r="AG42" s="109">
        <v>25</v>
      </c>
      <c r="AH42" s="109">
        <v>9</v>
      </c>
      <c r="AI42" s="109">
        <v>12</v>
      </c>
      <c r="AJ42" s="109">
        <v>12211</v>
      </c>
      <c r="AK42" s="109" t="s">
        <v>0</v>
      </c>
      <c r="AL42" s="111" t="s">
        <v>0</v>
      </c>
      <c r="AM42" s="109">
        <v>20</v>
      </c>
      <c r="AN42" s="109">
        <v>8</v>
      </c>
      <c r="AO42" s="109">
        <v>6</v>
      </c>
      <c r="AP42" s="109">
        <v>986</v>
      </c>
      <c r="AQ42" s="109">
        <v>472</v>
      </c>
      <c r="AR42" s="111">
        <v>462</v>
      </c>
      <c r="AS42" s="109">
        <v>31</v>
      </c>
      <c r="AT42" s="109">
        <v>7</v>
      </c>
      <c r="AU42" s="109">
        <v>9</v>
      </c>
      <c r="AV42" s="109">
        <v>2325</v>
      </c>
      <c r="AW42" s="109">
        <v>337</v>
      </c>
      <c r="AX42" s="111">
        <v>1495</v>
      </c>
      <c r="AY42" s="109">
        <v>44</v>
      </c>
      <c r="AZ42" s="109">
        <v>9</v>
      </c>
      <c r="BA42" s="109">
        <v>16</v>
      </c>
      <c r="BB42" s="109">
        <v>28711</v>
      </c>
      <c r="BC42" s="109">
        <v>25698</v>
      </c>
      <c r="BD42" s="111">
        <v>2010</v>
      </c>
      <c r="BE42" s="109">
        <v>38</v>
      </c>
      <c r="BF42" s="109">
        <v>9</v>
      </c>
      <c r="BG42" s="109">
        <v>17</v>
      </c>
      <c r="BH42" s="109">
        <v>5131</v>
      </c>
      <c r="BI42" s="109">
        <v>1991</v>
      </c>
      <c r="BJ42" s="111">
        <v>2874</v>
      </c>
      <c r="BK42" s="109">
        <v>31</v>
      </c>
      <c r="BL42" s="109">
        <v>8</v>
      </c>
      <c r="BM42" s="109">
        <v>15</v>
      </c>
      <c r="BN42" s="109">
        <v>32067</v>
      </c>
      <c r="BO42" s="109">
        <v>30255</v>
      </c>
      <c r="BP42" s="111">
        <v>1494</v>
      </c>
      <c r="BQ42" s="109">
        <v>24</v>
      </c>
      <c r="BR42" s="109">
        <v>8</v>
      </c>
      <c r="BS42" s="109">
        <v>10</v>
      </c>
      <c r="BT42" s="109" t="s">
        <v>28</v>
      </c>
      <c r="BU42" s="109" t="s">
        <v>28</v>
      </c>
      <c r="BV42" s="111" t="s">
        <v>28</v>
      </c>
    </row>
    <row r="43" spans="2:74" ht="13.5" thickBot="1">
      <c r="B43" s="102" t="s">
        <v>50</v>
      </c>
      <c r="C43" s="109">
        <v>50</v>
      </c>
      <c r="D43" s="109">
        <v>22</v>
      </c>
      <c r="E43" s="109">
        <v>16</v>
      </c>
      <c r="F43" s="109">
        <v>15706</v>
      </c>
      <c r="G43" s="109">
        <v>12182</v>
      </c>
      <c r="H43" s="111">
        <v>3056</v>
      </c>
      <c r="I43" s="109">
        <v>36</v>
      </c>
      <c r="J43" s="109">
        <v>11</v>
      </c>
      <c r="K43" s="109">
        <v>17</v>
      </c>
      <c r="L43" s="109">
        <v>13694</v>
      </c>
      <c r="M43" s="109">
        <v>9840</v>
      </c>
      <c r="N43" s="111">
        <v>2691</v>
      </c>
      <c r="O43" s="109">
        <v>33</v>
      </c>
      <c r="P43" s="109">
        <v>9</v>
      </c>
      <c r="Q43" s="109">
        <v>22</v>
      </c>
      <c r="R43" s="109">
        <v>45415</v>
      </c>
      <c r="S43" s="109">
        <v>16229</v>
      </c>
      <c r="T43" s="111">
        <v>29151</v>
      </c>
      <c r="U43" s="109">
        <v>58</v>
      </c>
      <c r="V43" s="109">
        <v>26</v>
      </c>
      <c r="W43" s="109">
        <v>27</v>
      </c>
      <c r="X43" s="109">
        <v>5410</v>
      </c>
      <c r="Y43" s="109">
        <v>2016</v>
      </c>
      <c r="Z43" s="111">
        <v>3186</v>
      </c>
      <c r="AA43" s="109">
        <v>53</v>
      </c>
      <c r="AB43" s="109">
        <v>26</v>
      </c>
      <c r="AC43" s="109">
        <v>20</v>
      </c>
      <c r="AD43" s="109">
        <v>6285</v>
      </c>
      <c r="AE43" s="109">
        <v>3720</v>
      </c>
      <c r="AF43" s="111">
        <v>1894</v>
      </c>
      <c r="AG43" s="109">
        <v>34</v>
      </c>
      <c r="AH43" s="109">
        <v>15</v>
      </c>
      <c r="AI43" s="109">
        <v>15</v>
      </c>
      <c r="AJ43" s="109">
        <v>26453</v>
      </c>
      <c r="AK43" s="109" t="s">
        <v>0</v>
      </c>
      <c r="AL43" s="111" t="s">
        <v>0</v>
      </c>
      <c r="AM43" s="109">
        <v>71</v>
      </c>
      <c r="AN43" s="109">
        <v>23</v>
      </c>
      <c r="AO43" s="109">
        <v>25</v>
      </c>
      <c r="AP43" s="109">
        <v>7223</v>
      </c>
      <c r="AQ43" s="109">
        <v>452</v>
      </c>
      <c r="AR43" s="111">
        <v>6055</v>
      </c>
      <c r="AS43" s="109">
        <v>72</v>
      </c>
      <c r="AT43" s="109">
        <v>26</v>
      </c>
      <c r="AU43" s="109">
        <v>31</v>
      </c>
      <c r="AV43" s="109">
        <v>7143</v>
      </c>
      <c r="AW43" s="109">
        <v>3620</v>
      </c>
      <c r="AX43" s="111">
        <v>3152</v>
      </c>
      <c r="AY43" s="109">
        <v>48</v>
      </c>
      <c r="AZ43" s="109">
        <v>23</v>
      </c>
      <c r="BA43" s="109">
        <v>26</v>
      </c>
      <c r="BB43" s="109">
        <v>23488</v>
      </c>
      <c r="BC43" s="109">
        <v>6845</v>
      </c>
      <c r="BD43" s="111">
        <v>4363</v>
      </c>
      <c r="BE43" s="109">
        <v>71</v>
      </c>
      <c r="BF43" s="109">
        <v>40</v>
      </c>
      <c r="BG43" s="109">
        <v>27</v>
      </c>
      <c r="BH43" s="109">
        <v>27090</v>
      </c>
      <c r="BI43" s="109">
        <v>15441</v>
      </c>
      <c r="BJ43" s="111">
        <v>11195</v>
      </c>
      <c r="BK43" s="109">
        <v>59</v>
      </c>
      <c r="BL43" s="109">
        <v>27</v>
      </c>
      <c r="BM43" s="109">
        <v>29</v>
      </c>
      <c r="BN43" s="109">
        <v>32702</v>
      </c>
      <c r="BO43" s="109">
        <v>14142</v>
      </c>
      <c r="BP43" s="111">
        <v>18431</v>
      </c>
      <c r="BQ43" s="109">
        <v>47</v>
      </c>
      <c r="BR43" s="109">
        <v>19</v>
      </c>
      <c r="BS43" s="109">
        <v>21</v>
      </c>
      <c r="BT43" s="109" t="s">
        <v>28</v>
      </c>
      <c r="BU43" s="109" t="s">
        <v>28</v>
      </c>
      <c r="BV43" s="111" t="s">
        <v>28</v>
      </c>
    </row>
    <row r="44" spans="2:74" ht="13.5" thickBot="1">
      <c r="B44" s="102" t="s">
        <v>51</v>
      </c>
      <c r="C44" s="109">
        <v>26</v>
      </c>
      <c r="D44" s="109">
        <v>9</v>
      </c>
      <c r="E44" s="109">
        <v>14</v>
      </c>
      <c r="F44" s="109">
        <v>6132</v>
      </c>
      <c r="G44" s="109">
        <v>4772</v>
      </c>
      <c r="H44" s="111">
        <v>1300</v>
      </c>
      <c r="I44" s="109">
        <v>19</v>
      </c>
      <c r="J44" s="109">
        <v>7</v>
      </c>
      <c r="K44" s="109">
        <v>10</v>
      </c>
      <c r="L44" s="109">
        <v>3026</v>
      </c>
      <c r="M44" s="109">
        <v>504</v>
      </c>
      <c r="N44" s="111">
        <v>2485</v>
      </c>
      <c r="O44" s="109">
        <v>23</v>
      </c>
      <c r="P44" s="109">
        <v>12</v>
      </c>
      <c r="Q44" s="109">
        <v>9</v>
      </c>
      <c r="R44" s="109">
        <v>4127</v>
      </c>
      <c r="S44" s="109">
        <v>1626</v>
      </c>
      <c r="T44" s="111">
        <v>2432</v>
      </c>
      <c r="U44" s="109">
        <v>13</v>
      </c>
      <c r="V44" s="109">
        <v>6</v>
      </c>
      <c r="W44" s="109">
        <v>7</v>
      </c>
      <c r="X44" s="109">
        <v>3366</v>
      </c>
      <c r="Y44" s="109">
        <v>277</v>
      </c>
      <c r="Z44" s="111">
        <v>3089</v>
      </c>
      <c r="AA44" s="109">
        <v>17</v>
      </c>
      <c r="AB44" s="109">
        <v>8</v>
      </c>
      <c r="AC44" s="109">
        <v>8</v>
      </c>
      <c r="AD44" s="109">
        <v>9086</v>
      </c>
      <c r="AE44" s="109">
        <v>3847</v>
      </c>
      <c r="AF44" s="111">
        <v>5229</v>
      </c>
      <c r="AG44" s="109">
        <v>13</v>
      </c>
      <c r="AH44" s="109">
        <v>5</v>
      </c>
      <c r="AI44" s="109">
        <v>5</v>
      </c>
      <c r="AJ44" s="109">
        <v>2327</v>
      </c>
      <c r="AK44" s="109" t="s">
        <v>0</v>
      </c>
      <c r="AL44" s="111" t="s">
        <v>0</v>
      </c>
      <c r="AM44" s="109">
        <v>17</v>
      </c>
      <c r="AN44" s="109">
        <v>7</v>
      </c>
      <c r="AO44" s="109">
        <v>8</v>
      </c>
      <c r="AP44" s="109">
        <v>730</v>
      </c>
      <c r="AQ44" s="109">
        <v>140</v>
      </c>
      <c r="AR44" s="111">
        <v>510</v>
      </c>
      <c r="AS44" s="109">
        <v>26</v>
      </c>
      <c r="AT44" s="109">
        <v>18</v>
      </c>
      <c r="AU44" s="109">
        <v>5</v>
      </c>
      <c r="AV44" s="109">
        <v>7308</v>
      </c>
      <c r="AW44" s="109">
        <v>7080</v>
      </c>
      <c r="AX44" s="111">
        <v>153</v>
      </c>
      <c r="AY44" s="109">
        <v>30</v>
      </c>
      <c r="AZ44" s="109">
        <v>13</v>
      </c>
      <c r="BA44" s="109">
        <v>14</v>
      </c>
      <c r="BB44" s="109">
        <v>9544</v>
      </c>
      <c r="BC44" s="109">
        <v>5280</v>
      </c>
      <c r="BD44" s="111">
        <v>4222</v>
      </c>
      <c r="BE44" s="109">
        <v>26</v>
      </c>
      <c r="BF44" s="109">
        <v>11</v>
      </c>
      <c r="BG44" s="109">
        <v>15</v>
      </c>
      <c r="BH44" s="109">
        <v>17679</v>
      </c>
      <c r="BI44" s="109">
        <v>14780</v>
      </c>
      <c r="BJ44" s="111">
        <v>2899</v>
      </c>
      <c r="BK44" s="109">
        <v>32</v>
      </c>
      <c r="BL44" s="109">
        <v>16</v>
      </c>
      <c r="BM44" s="109">
        <v>9</v>
      </c>
      <c r="BN44" s="109">
        <v>2891</v>
      </c>
      <c r="BO44" s="109">
        <v>1446</v>
      </c>
      <c r="BP44" s="111">
        <v>1150</v>
      </c>
      <c r="BQ44" s="109">
        <v>18</v>
      </c>
      <c r="BR44" s="109">
        <v>12</v>
      </c>
      <c r="BS44" s="109">
        <v>6</v>
      </c>
      <c r="BT44" s="109" t="s">
        <v>28</v>
      </c>
      <c r="BU44" s="109" t="s">
        <v>28</v>
      </c>
      <c r="BV44" s="111" t="s">
        <v>28</v>
      </c>
    </row>
    <row r="45" spans="2:74" ht="13.5" thickBot="1">
      <c r="B45" s="102" t="s">
        <v>52</v>
      </c>
      <c r="C45" s="109">
        <v>87</v>
      </c>
      <c r="D45" s="109">
        <v>49</v>
      </c>
      <c r="E45" s="109">
        <v>30</v>
      </c>
      <c r="F45" s="109">
        <v>16341</v>
      </c>
      <c r="G45" s="109">
        <v>6052</v>
      </c>
      <c r="H45" s="111">
        <v>9517</v>
      </c>
      <c r="I45" s="109">
        <v>69</v>
      </c>
      <c r="J45" s="109">
        <v>20</v>
      </c>
      <c r="K45" s="109">
        <v>32</v>
      </c>
      <c r="L45" s="109">
        <v>9865</v>
      </c>
      <c r="M45" s="109">
        <v>3959</v>
      </c>
      <c r="N45" s="111">
        <v>4872</v>
      </c>
      <c r="O45" s="109">
        <v>61</v>
      </c>
      <c r="P45" s="109">
        <v>29</v>
      </c>
      <c r="Q45" s="109">
        <v>28</v>
      </c>
      <c r="R45" s="109">
        <v>35181</v>
      </c>
      <c r="S45" s="109">
        <v>30468</v>
      </c>
      <c r="T45" s="111">
        <v>4049</v>
      </c>
      <c r="U45" s="109">
        <v>72</v>
      </c>
      <c r="V45" s="109">
        <v>28</v>
      </c>
      <c r="W45" s="109">
        <v>30</v>
      </c>
      <c r="X45" s="109">
        <v>19780</v>
      </c>
      <c r="Y45" s="109">
        <v>3874</v>
      </c>
      <c r="Z45" s="111">
        <v>13141</v>
      </c>
      <c r="AA45" s="109">
        <v>69</v>
      </c>
      <c r="AB45" s="109">
        <v>28</v>
      </c>
      <c r="AC45" s="109">
        <v>35</v>
      </c>
      <c r="AD45" s="109">
        <v>33159</v>
      </c>
      <c r="AE45" s="109">
        <v>23189</v>
      </c>
      <c r="AF45" s="111">
        <v>8345</v>
      </c>
      <c r="AG45" s="109">
        <v>52</v>
      </c>
      <c r="AH45" s="109">
        <v>24</v>
      </c>
      <c r="AI45" s="109">
        <v>16</v>
      </c>
      <c r="AJ45" s="109">
        <v>8525</v>
      </c>
      <c r="AK45" s="109" t="s">
        <v>0</v>
      </c>
      <c r="AL45" s="111" t="s">
        <v>0</v>
      </c>
      <c r="AM45" s="109">
        <v>49</v>
      </c>
      <c r="AN45" s="109">
        <v>19</v>
      </c>
      <c r="AO45" s="109">
        <v>21</v>
      </c>
      <c r="AP45" s="109">
        <v>17759</v>
      </c>
      <c r="AQ45" s="109">
        <v>2284</v>
      </c>
      <c r="AR45" s="111">
        <v>14161</v>
      </c>
      <c r="AS45" s="109">
        <v>48</v>
      </c>
      <c r="AT45" s="109">
        <v>22</v>
      </c>
      <c r="AU45" s="109">
        <v>24</v>
      </c>
      <c r="AV45" s="109">
        <v>5426</v>
      </c>
      <c r="AW45" s="109">
        <v>2416</v>
      </c>
      <c r="AX45" s="111">
        <v>2827</v>
      </c>
      <c r="AY45" s="109">
        <v>56</v>
      </c>
      <c r="AZ45" s="109">
        <v>17</v>
      </c>
      <c r="BA45" s="109">
        <v>32</v>
      </c>
      <c r="BB45" s="109">
        <v>45009</v>
      </c>
      <c r="BC45" s="109">
        <v>9399</v>
      </c>
      <c r="BD45" s="111">
        <v>34883</v>
      </c>
      <c r="BE45" s="109">
        <v>44</v>
      </c>
      <c r="BF45" s="109">
        <v>11</v>
      </c>
      <c r="BG45" s="109">
        <v>28</v>
      </c>
      <c r="BH45" s="109">
        <v>11237</v>
      </c>
      <c r="BI45" s="109">
        <v>3776</v>
      </c>
      <c r="BJ45" s="111">
        <v>7230</v>
      </c>
      <c r="BK45" s="109">
        <v>46</v>
      </c>
      <c r="BL45" s="109">
        <v>26</v>
      </c>
      <c r="BM45" s="109">
        <v>18</v>
      </c>
      <c r="BN45" s="109">
        <v>15301</v>
      </c>
      <c r="BO45" s="109">
        <v>10655</v>
      </c>
      <c r="BP45" s="111">
        <v>3484</v>
      </c>
      <c r="BQ45" s="109">
        <v>69</v>
      </c>
      <c r="BR45" s="109">
        <v>24</v>
      </c>
      <c r="BS45" s="109">
        <v>33</v>
      </c>
      <c r="BT45" s="109" t="s">
        <v>28</v>
      </c>
      <c r="BU45" s="109" t="s">
        <v>28</v>
      </c>
      <c r="BV45" s="111" t="s">
        <v>28</v>
      </c>
    </row>
    <row r="46" spans="2:74" ht="13.5" thickBot="1">
      <c r="B46" s="102" t="s">
        <v>53</v>
      </c>
      <c r="C46" s="109">
        <v>42</v>
      </c>
      <c r="D46" s="109">
        <v>19</v>
      </c>
      <c r="E46" s="109">
        <v>18</v>
      </c>
      <c r="F46" s="109">
        <v>6903</v>
      </c>
      <c r="G46" s="109">
        <v>3087</v>
      </c>
      <c r="H46" s="111">
        <v>3176</v>
      </c>
      <c r="I46" s="109">
        <v>49</v>
      </c>
      <c r="J46" s="109">
        <v>21</v>
      </c>
      <c r="K46" s="109">
        <v>20</v>
      </c>
      <c r="L46" s="109">
        <v>6836</v>
      </c>
      <c r="M46" s="109">
        <v>2546</v>
      </c>
      <c r="N46" s="111">
        <v>4047</v>
      </c>
      <c r="O46" s="109">
        <v>56</v>
      </c>
      <c r="P46" s="109">
        <v>24</v>
      </c>
      <c r="Q46" s="109">
        <v>25</v>
      </c>
      <c r="R46" s="109">
        <v>14074</v>
      </c>
      <c r="S46" s="109">
        <v>3658</v>
      </c>
      <c r="T46" s="111">
        <v>9923</v>
      </c>
      <c r="U46" s="109">
        <v>49</v>
      </c>
      <c r="V46" s="109">
        <v>27</v>
      </c>
      <c r="W46" s="109">
        <v>22</v>
      </c>
      <c r="X46" s="109">
        <v>15964</v>
      </c>
      <c r="Y46" s="109">
        <v>3330</v>
      </c>
      <c r="Z46" s="111">
        <v>12634</v>
      </c>
      <c r="AA46" s="109">
        <v>39</v>
      </c>
      <c r="AB46" s="109">
        <v>15</v>
      </c>
      <c r="AC46" s="109">
        <v>19</v>
      </c>
      <c r="AD46" s="109">
        <v>24144</v>
      </c>
      <c r="AE46" s="109">
        <v>15783</v>
      </c>
      <c r="AF46" s="111">
        <v>8288</v>
      </c>
      <c r="AG46" s="109">
        <v>45</v>
      </c>
      <c r="AH46" s="109">
        <v>22</v>
      </c>
      <c r="AI46" s="109">
        <v>19</v>
      </c>
      <c r="AJ46" s="109">
        <v>10006</v>
      </c>
      <c r="AK46" s="109" t="s">
        <v>0</v>
      </c>
      <c r="AL46" s="111" t="s">
        <v>0</v>
      </c>
      <c r="AM46" s="109">
        <v>41</v>
      </c>
      <c r="AN46" s="109">
        <v>19</v>
      </c>
      <c r="AO46" s="109">
        <v>19</v>
      </c>
      <c r="AP46" s="109">
        <v>16478</v>
      </c>
      <c r="AQ46" s="109">
        <v>14655</v>
      </c>
      <c r="AR46" s="111">
        <v>1777</v>
      </c>
      <c r="AS46" s="109">
        <v>43</v>
      </c>
      <c r="AT46" s="109">
        <v>15</v>
      </c>
      <c r="AU46" s="109">
        <v>21</v>
      </c>
      <c r="AV46" s="109">
        <v>8960</v>
      </c>
      <c r="AW46" s="109">
        <v>1473</v>
      </c>
      <c r="AX46" s="111">
        <v>2141</v>
      </c>
      <c r="AY46" s="109">
        <v>51</v>
      </c>
      <c r="AZ46" s="109">
        <v>22</v>
      </c>
      <c r="BA46" s="109">
        <v>20</v>
      </c>
      <c r="BB46" s="109">
        <v>29899</v>
      </c>
      <c r="BC46" s="109">
        <v>28451</v>
      </c>
      <c r="BD46" s="111">
        <v>928</v>
      </c>
      <c r="BE46" s="109">
        <v>72</v>
      </c>
      <c r="BF46" s="109">
        <v>20</v>
      </c>
      <c r="BG46" s="109">
        <v>47</v>
      </c>
      <c r="BH46" s="109">
        <v>38049</v>
      </c>
      <c r="BI46" s="109">
        <v>11893</v>
      </c>
      <c r="BJ46" s="111">
        <v>25041</v>
      </c>
      <c r="BK46" s="109">
        <v>50</v>
      </c>
      <c r="BL46" s="109">
        <v>17</v>
      </c>
      <c r="BM46" s="109">
        <v>28</v>
      </c>
      <c r="BN46" s="109">
        <v>10260</v>
      </c>
      <c r="BO46" s="109">
        <v>6570</v>
      </c>
      <c r="BP46" s="111">
        <v>3487</v>
      </c>
      <c r="BQ46" s="109">
        <v>33</v>
      </c>
      <c r="BR46" s="109">
        <v>16</v>
      </c>
      <c r="BS46" s="109">
        <v>11</v>
      </c>
      <c r="BT46" s="109" t="s">
        <v>28</v>
      </c>
      <c r="BU46" s="109" t="s">
        <v>28</v>
      </c>
      <c r="BV46" s="111" t="s">
        <v>28</v>
      </c>
    </row>
    <row r="47" spans="2:74" ht="13.5" thickBot="1">
      <c r="B47" s="102" t="s">
        <v>191</v>
      </c>
      <c r="C47" s="109">
        <v>12</v>
      </c>
      <c r="D47" s="109">
        <v>3</v>
      </c>
      <c r="E47" s="109">
        <v>8</v>
      </c>
      <c r="F47" s="109">
        <v>15748</v>
      </c>
      <c r="G47" s="109">
        <v>1118</v>
      </c>
      <c r="H47" s="111">
        <v>14600</v>
      </c>
      <c r="I47" s="109">
        <v>19</v>
      </c>
      <c r="J47" s="109">
        <v>2</v>
      </c>
      <c r="K47" s="109">
        <v>14</v>
      </c>
      <c r="L47" s="109">
        <v>16796</v>
      </c>
      <c r="M47" s="109">
        <v>515</v>
      </c>
      <c r="N47" s="111">
        <v>14431</v>
      </c>
      <c r="O47" s="109">
        <v>5</v>
      </c>
      <c r="P47" s="109">
        <v>4</v>
      </c>
      <c r="Q47" s="109">
        <v>1</v>
      </c>
      <c r="R47" s="109">
        <v>7700</v>
      </c>
      <c r="S47" s="109">
        <v>6200</v>
      </c>
      <c r="T47" s="111">
        <v>1500</v>
      </c>
      <c r="U47" s="109">
        <v>9</v>
      </c>
      <c r="V47" s="109" t="s">
        <v>28</v>
      </c>
      <c r="W47" s="109">
        <v>9</v>
      </c>
      <c r="X47" s="109">
        <v>2330</v>
      </c>
      <c r="Y47" s="109" t="s">
        <v>28</v>
      </c>
      <c r="Z47" s="111">
        <v>2330</v>
      </c>
      <c r="AA47" s="109">
        <v>7</v>
      </c>
      <c r="AB47" s="109" t="s">
        <v>28</v>
      </c>
      <c r="AC47" s="109">
        <v>6</v>
      </c>
      <c r="AD47" s="109">
        <v>8700</v>
      </c>
      <c r="AE47" s="109" t="s">
        <v>28</v>
      </c>
      <c r="AF47" s="111">
        <v>6900</v>
      </c>
      <c r="AG47" s="109">
        <v>13</v>
      </c>
      <c r="AH47" s="109">
        <v>2</v>
      </c>
      <c r="AI47" s="109">
        <v>7</v>
      </c>
      <c r="AJ47" s="109">
        <v>16500</v>
      </c>
      <c r="AK47" s="109" t="s">
        <v>0</v>
      </c>
      <c r="AL47" s="111" t="s">
        <v>0</v>
      </c>
      <c r="AM47" s="109">
        <v>16</v>
      </c>
      <c r="AN47" s="109">
        <v>2</v>
      </c>
      <c r="AO47" s="109">
        <v>14</v>
      </c>
      <c r="AP47" s="109">
        <v>6520</v>
      </c>
      <c r="AQ47" s="109">
        <v>1500</v>
      </c>
      <c r="AR47" s="111">
        <v>5020</v>
      </c>
      <c r="AS47" s="109">
        <v>14</v>
      </c>
      <c r="AT47" s="109">
        <v>2</v>
      </c>
      <c r="AU47" s="109">
        <v>11</v>
      </c>
      <c r="AV47" s="109">
        <v>8086</v>
      </c>
      <c r="AW47" s="109">
        <v>2650</v>
      </c>
      <c r="AX47" s="111">
        <v>5400</v>
      </c>
      <c r="AY47" s="109">
        <v>15</v>
      </c>
      <c r="AZ47" s="109">
        <v>6</v>
      </c>
      <c r="BA47" s="109">
        <v>8</v>
      </c>
      <c r="BB47" s="109">
        <v>15022</v>
      </c>
      <c r="BC47" s="109">
        <v>3400</v>
      </c>
      <c r="BD47" s="111">
        <v>10450</v>
      </c>
      <c r="BE47" s="109">
        <v>13</v>
      </c>
      <c r="BF47" s="109">
        <v>4</v>
      </c>
      <c r="BG47" s="109">
        <v>9</v>
      </c>
      <c r="BH47" s="109">
        <v>11900</v>
      </c>
      <c r="BI47" s="109">
        <v>2650</v>
      </c>
      <c r="BJ47" s="111">
        <v>9250</v>
      </c>
      <c r="BK47" s="109">
        <v>10</v>
      </c>
      <c r="BL47" s="109">
        <v>2</v>
      </c>
      <c r="BM47" s="109">
        <v>6</v>
      </c>
      <c r="BN47" s="109">
        <v>11100</v>
      </c>
      <c r="BO47" s="109">
        <v>2000</v>
      </c>
      <c r="BP47" s="111">
        <v>7100</v>
      </c>
      <c r="BQ47" s="109">
        <v>15</v>
      </c>
      <c r="BR47" s="109">
        <v>2</v>
      </c>
      <c r="BS47" s="109">
        <v>12</v>
      </c>
      <c r="BT47" s="109" t="s">
        <v>28</v>
      </c>
      <c r="BU47" s="109" t="s">
        <v>28</v>
      </c>
      <c r="BV47" s="111" t="s">
        <v>28</v>
      </c>
    </row>
    <row r="48" spans="2:74" ht="13.5" thickBot="1">
      <c r="B48" s="103" t="s">
        <v>54</v>
      </c>
      <c r="C48" s="113">
        <v>290</v>
      </c>
      <c r="D48" s="113">
        <v>98</v>
      </c>
      <c r="E48" s="113">
        <v>129</v>
      </c>
      <c r="F48" s="113">
        <v>87500</v>
      </c>
      <c r="G48" s="113">
        <v>40682</v>
      </c>
      <c r="H48" s="113">
        <v>33646</v>
      </c>
      <c r="I48" s="113">
        <v>145</v>
      </c>
      <c r="J48" s="113">
        <v>34</v>
      </c>
      <c r="K48" s="113">
        <v>58</v>
      </c>
      <c r="L48" s="113">
        <v>52864</v>
      </c>
      <c r="M48" s="113">
        <v>4746</v>
      </c>
      <c r="N48" s="113">
        <v>15799</v>
      </c>
      <c r="O48" s="113">
        <v>281</v>
      </c>
      <c r="P48" s="113">
        <v>69</v>
      </c>
      <c r="Q48" s="113">
        <v>130</v>
      </c>
      <c r="R48" s="113">
        <v>87504</v>
      </c>
      <c r="S48" s="113">
        <v>17908</v>
      </c>
      <c r="T48" s="113">
        <v>55219</v>
      </c>
      <c r="U48" s="113">
        <v>303</v>
      </c>
      <c r="V48" s="113">
        <v>99</v>
      </c>
      <c r="W48" s="113">
        <v>158</v>
      </c>
      <c r="X48" s="113">
        <v>179391</v>
      </c>
      <c r="Y48" s="113">
        <v>70411</v>
      </c>
      <c r="Z48" s="113">
        <v>91108</v>
      </c>
      <c r="AA48" s="114">
        <v>213</v>
      </c>
      <c r="AB48" s="113">
        <v>63</v>
      </c>
      <c r="AC48" s="113">
        <v>122</v>
      </c>
      <c r="AD48" s="113">
        <v>91630</v>
      </c>
      <c r="AE48" s="113">
        <v>24164</v>
      </c>
      <c r="AF48" s="115">
        <v>40843</v>
      </c>
      <c r="AG48" s="113">
        <v>256</v>
      </c>
      <c r="AH48" s="113">
        <v>75</v>
      </c>
      <c r="AI48" s="113">
        <v>126</v>
      </c>
      <c r="AJ48" s="113">
        <v>104658</v>
      </c>
      <c r="AK48" s="113">
        <v>36521</v>
      </c>
      <c r="AL48" s="115">
        <v>43734</v>
      </c>
      <c r="AM48" s="113">
        <v>243</v>
      </c>
      <c r="AN48" s="113">
        <v>83</v>
      </c>
      <c r="AO48" s="113">
        <v>119</v>
      </c>
      <c r="AP48" s="113">
        <v>93936</v>
      </c>
      <c r="AQ48" s="113">
        <v>41704</v>
      </c>
      <c r="AR48" s="115">
        <v>45147</v>
      </c>
      <c r="AS48" s="113">
        <v>256</v>
      </c>
      <c r="AT48" s="113">
        <v>90</v>
      </c>
      <c r="AU48" s="113">
        <v>128</v>
      </c>
      <c r="AV48" s="113">
        <v>75755</v>
      </c>
      <c r="AW48" s="113">
        <v>21530</v>
      </c>
      <c r="AX48" s="115">
        <v>50194</v>
      </c>
      <c r="AY48" s="113">
        <v>398</v>
      </c>
      <c r="AZ48" s="113">
        <v>143</v>
      </c>
      <c r="BA48" s="113">
        <v>168</v>
      </c>
      <c r="BB48" s="113">
        <v>162326</v>
      </c>
      <c r="BC48" s="113">
        <v>70034</v>
      </c>
      <c r="BD48" s="115">
        <v>80305</v>
      </c>
      <c r="BE48" s="113">
        <v>292</v>
      </c>
      <c r="BF48" s="113">
        <v>96</v>
      </c>
      <c r="BG48" s="113">
        <v>141</v>
      </c>
      <c r="BH48" s="113">
        <v>100367</v>
      </c>
      <c r="BI48" s="113">
        <v>43639</v>
      </c>
      <c r="BJ48" s="115">
        <v>47152</v>
      </c>
      <c r="BK48" s="113">
        <v>313</v>
      </c>
      <c r="BL48" s="113">
        <v>114</v>
      </c>
      <c r="BM48" s="113">
        <v>155</v>
      </c>
      <c r="BN48" s="113">
        <v>99468</v>
      </c>
      <c r="BO48" s="113">
        <v>34784</v>
      </c>
      <c r="BP48" s="115">
        <v>51612</v>
      </c>
      <c r="BQ48" s="113">
        <v>281</v>
      </c>
      <c r="BR48" s="113">
        <v>109</v>
      </c>
      <c r="BS48" s="113">
        <v>125</v>
      </c>
      <c r="BT48" s="113" t="s">
        <v>28</v>
      </c>
      <c r="BU48" s="113" t="s">
        <v>28</v>
      </c>
      <c r="BV48" s="115" t="s">
        <v>28</v>
      </c>
    </row>
    <row r="49" spans="2:74" ht="13.5" thickBot="1">
      <c r="B49" s="102" t="s">
        <v>55</v>
      </c>
      <c r="C49" s="109">
        <v>13</v>
      </c>
      <c r="D49" s="109">
        <v>4</v>
      </c>
      <c r="E49" s="109">
        <v>8</v>
      </c>
      <c r="F49" s="109">
        <v>1206</v>
      </c>
      <c r="G49" s="109">
        <v>401</v>
      </c>
      <c r="H49" s="111">
        <v>786</v>
      </c>
      <c r="I49" s="109">
        <v>7</v>
      </c>
      <c r="J49" s="109">
        <v>3</v>
      </c>
      <c r="K49" s="109">
        <v>1</v>
      </c>
      <c r="L49" s="109">
        <v>229</v>
      </c>
      <c r="M49" s="109">
        <v>121</v>
      </c>
      <c r="N49" s="111">
        <v>42</v>
      </c>
      <c r="O49" s="109">
        <v>12</v>
      </c>
      <c r="P49" s="109">
        <v>1</v>
      </c>
      <c r="Q49" s="109">
        <v>7</v>
      </c>
      <c r="R49" s="109">
        <v>1410</v>
      </c>
      <c r="S49" s="109" t="s">
        <v>28</v>
      </c>
      <c r="T49" s="111">
        <v>1227</v>
      </c>
      <c r="U49" s="109">
        <v>16</v>
      </c>
      <c r="V49" s="109">
        <v>10</v>
      </c>
      <c r="W49" s="109">
        <v>4</v>
      </c>
      <c r="X49" s="109">
        <v>5874</v>
      </c>
      <c r="Y49" s="109">
        <v>4288</v>
      </c>
      <c r="Z49" s="111">
        <v>1038</v>
      </c>
      <c r="AA49" s="109">
        <v>4</v>
      </c>
      <c r="AB49" s="109" t="s">
        <v>28</v>
      </c>
      <c r="AC49" s="109">
        <v>3</v>
      </c>
      <c r="AD49" s="109">
        <v>760</v>
      </c>
      <c r="AE49" s="109" t="s">
        <v>28</v>
      </c>
      <c r="AF49" s="111">
        <v>743</v>
      </c>
      <c r="AG49" s="109">
        <v>15</v>
      </c>
      <c r="AH49" s="109">
        <v>3</v>
      </c>
      <c r="AI49" s="109">
        <v>10</v>
      </c>
      <c r="AJ49" s="109">
        <v>2916</v>
      </c>
      <c r="AK49" s="109">
        <v>534</v>
      </c>
      <c r="AL49" s="111">
        <v>2289</v>
      </c>
      <c r="AM49" s="109">
        <v>7</v>
      </c>
      <c r="AN49" s="109">
        <v>4</v>
      </c>
      <c r="AO49" s="109">
        <v>2</v>
      </c>
      <c r="AP49" s="109">
        <v>895</v>
      </c>
      <c r="AQ49" s="109">
        <v>778</v>
      </c>
      <c r="AR49" s="111">
        <v>108</v>
      </c>
      <c r="AS49" s="109">
        <v>5</v>
      </c>
      <c r="AT49" s="109">
        <v>3</v>
      </c>
      <c r="AU49" s="109">
        <v>2</v>
      </c>
      <c r="AV49" s="109">
        <v>1714</v>
      </c>
      <c r="AW49" s="109">
        <v>722</v>
      </c>
      <c r="AX49" s="111">
        <v>992</v>
      </c>
      <c r="AY49" s="109">
        <v>13</v>
      </c>
      <c r="AZ49" s="109">
        <v>6</v>
      </c>
      <c r="BA49" s="109">
        <v>1</v>
      </c>
      <c r="BB49" s="109">
        <v>6559</v>
      </c>
      <c r="BC49" s="109">
        <v>2184</v>
      </c>
      <c r="BD49" s="111">
        <v>20</v>
      </c>
      <c r="BE49" s="109">
        <v>11</v>
      </c>
      <c r="BF49" s="109">
        <v>6</v>
      </c>
      <c r="BG49" s="109">
        <v>3</v>
      </c>
      <c r="BH49" s="109">
        <v>2567</v>
      </c>
      <c r="BI49" s="109">
        <v>1031</v>
      </c>
      <c r="BJ49" s="111">
        <v>1484</v>
      </c>
      <c r="BK49" s="109">
        <v>9</v>
      </c>
      <c r="BL49" s="109">
        <v>3</v>
      </c>
      <c r="BM49" s="109">
        <v>1</v>
      </c>
      <c r="BN49" s="109">
        <v>3546</v>
      </c>
      <c r="BO49" s="109">
        <v>40</v>
      </c>
      <c r="BP49" s="111">
        <v>12</v>
      </c>
      <c r="BQ49" s="109">
        <v>7</v>
      </c>
      <c r="BR49" s="109">
        <v>3</v>
      </c>
      <c r="BS49" s="109">
        <v>1</v>
      </c>
      <c r="BT49" s="109" t="s">
        <v>28</v>
      </c>
      <c r="BU49" s="109" t="s">
        <v>28</v>
      </c>
      <c r="BV49" s="111" t="s">
        <v>28</v>
      </c>
    </row>
    <row r="50" spans="2:74" ht="13.5" thickBot="1">
      <c r="B50" s="102" t="s">
        <v>56</v>
      </c>
      <c r="C50" s="109">
        <v>64</v>
      </c>
      <c r="D50" s="109">
        <v>18</v>
      </c>
      <c r="E50" s="109">
        <v>29</v>
      </c>
      <c r="F50" s="109">
        <v>10484</v>
      </c>
      <c r="G50" s="109">
        <v>2398</v>
      </c>
      <c r="H50" s="111">
        <v>4823</v>
      </c>
      <c r="I50" s="109">
        <v>28</v>
      </c>
      <c r="J50" s="109">
        <v>7</v>
      </c>
      <c r="K50" s="109">
        <v>17</v>
      </c>
      <c r="L50" s="109">
        <v>5738</v>
      </c>
      <c r="M50" s="109">
        <v>254</v>
      </c>
      <c r="N50" s="111">
        <v>2601</v>
      </c>
      <c r="O50" s="109">
        <v>71</v>
      </c>
      <c r="P50" s="109">
        <v>18</v>
      </c>
      <c r="Q50" s="109">
        <v>36</v>
      </c>
      <c r="R50" s="109">
        <v>14911</v>
      </c>
      <c r="S50" s="109">
        <v>5361</v>
      </c>
      <c r="T50" s="111">
        <v>6992</v>
      </c>
      <c r="U50" s="109">
        <v>90</v>
      </c>
      <c r="V50" s="109">
        <v>28</v>
      </c>
      <c r="W50" s="109">
        <v>45</v>
      </c>
      <c r="X50" s="109">
        <v>34576</v>
      </c>
      <c r="Y50" s="109">
        <v>17400</v>
      </c>
      <c r="Z50" s="111">
        <v>12970</v>
      </c>
      <c r="AA50" s="109">
        <v>69</v>
      </c>
      <c r="AB50" s="109">
        <v>19</v>
      </c>
      <c r="AC50" s="109">
        <v>43</v>
      </c>
      <c r="AD50" s="109">
        <v>11697</v>
      </c>
      <c r="AE50" s="109">
        <v>1692</v>
      </c>
      <c r="AF50" s="111">
        <v>9589</v>
      </c>
      <c r="AG50" s="109">
        <v>60</v>
      </c>
      <c r="AH50" s="109">
        <v>18</v>
      </c>
      <c r="AI50" s="109">
        <v>31</v>
      </c>
      <c r="AJ50" s="109">
        <v>18911</v>
      </c>
      <c r="AK50" s="109">
        <v>8752</v>
      </c>
      <c r="AL50" s="111">
        <v>8100</v>
      </c>
      <c r="AM50" s="109">
        <v>70</v>
      </c>
      <c r="AN50" s="109">
        <v>19</v>
      </c>
      <c r="AO50" s="109">
        <v>32</v>
      </c>
      <c r="AP50" s="109">
        <v>15296</v>
      </c>
      <c r="AQ50" s="109">
        <v>3188</v>
      </c>
      <c r="AR50" s="111">
        <v>8531</v>
      </c>
      <c r="AS50" s="109">
        <v>63</v>
      </c>
      <c r="AT50" s="109">
        <v>19</v>
      </c>
      <c r="AU50" s="109">
        <v>35</v>
      </c>
      <c r="AV50" s="109">
        <v>9702</v>
      </c>
      <c r="AW50" s="109">
        <v>1445</v>
      </c>
      <c r="AX50" s="111">
        <v>6832</v>
      </c>
      <c r="AY50" s="109">
        <v>107</v>
      </c>
      <c r="AZ50" s="109">
        <v>37</v>
      </c>
      <c r="BA50" s="109">
        <v>54</v>
      </c>
      <c r="BB50" s="109">
        <v>50487</v>
      </c>
      <c r="BC50" s="109">
        <v>34219</v>
      </c>
      <c r="BD50" s="111">
        <v>13937</v>
      </c>
      <c r="BE50" s="109">
        <v>67</v>
      </c>
      <c r="BF50" s="109">
        <v>19</v>
      </c>
      <c r="BG50" s="109">
        <v>30</v>
      </c>
      <c r="BH50" s="109">
        <v>24673</v>
      </c>
      <c r="BI50" s="109">
        <v>4180</v>
      </c>
      <c r="BJ50" s="111">
        <v>18066</v>
      </c>
      <c r="BK50" s="109">
        <v>75</v>
      </c>
      <c r="BL50" s="109">
        <v>24</v>
      </c>
      <c r="BM50" s="109">
        <v>43</v>
      </c>
      <c r="BN50" s="109">
        <v>10576</v>
      </c>
      <c r="BO50" s="109">
        <v>1361</v>
      </c>
      <c r="BP50" s="111">
        <v>8923</v>
      </c>
      <c r="BQ50" s="109">
        <v>75</v>
      </c>
      <c r="BR50" s="109">
        <v>28</v>
      </c>
      <c r="BS50" s="109">
        <v>38</v>
      </c>
      <c r="BT50" s="109" t="s">
        <v>28</v>
      </c>
      <c r="BU50" s="109" t="s">
        <v>28</v>
      </c>
      <c r="BV50" s="111" t="s">
        <v>28</v>
      </c>
    </row>
    <row r="51" spans="2:74" ht="13.5" thickBot="1">
      <c r="B51" s="102" t="s">
        <v>57</v>
      </c>
      <c r="C51" s="109">
        <v>46</v>
      </c>
      <c r="D51" s="109">
        <v>16</v>
      </c>
      <c r="E51" s="109">
        <v>19</v>
      </c>
      <c r="F51" s="109">
        <v>13896</v>
      </c>
      <c r="G51" s="109">
        <v>6646</v>
      </c>
      <c r="H51" s="111">
        <v>6041</v>
      </c>
      <c r="I51" s="109">
        <v>20</v>
      </c>
      <c r="J51" s="109">
        <v>7</v>
      </c>
      <c r="K51" s="109">
        <v>7</v>
      </c>
      <c r="L51" s="109">
        <v>7734</v>
      </c>
      <c r="M51" s="109">
        <v>216</v>
      </c>
      <c r="N51" s="111">
        <v>1332</v>
      </c>
      <c r="O51" s="109">
        <v>38</v>
      </c>
      <c r="P51" s="109">
        <v>7</v>
      </c>
      <c r="Q51" s="109">
        <v>18</v>
      </c>
      <c r="R51" s="109">
        <v>15715</v>
      </c>
      <c r="S51" s="109">
        <v>523</v>
      </c>
      <c r="T51" s="111">
        <v>13351</v>
      </c>
      <c r="U51" s="109">
        <v>49</v>
      </c>
      <c r="V51" s="109">
        <v>13</v>
      </c>
      <c r="W51" s="109">
        <v>30</v>
      </c>
      <c r="X51" s="109">
        <v>41911</v>
      </c>
      <c r="Y51" s="109">
        <v>11925</v>
      </c>
      <c r="Z51" s="111">
        <v>20915</v>
      </c>
      <c r="AA51" s="109">
        <v>36</v>
      </c>
      <c r="AB51" s="109">
        <v>9</v>
      </c>
      <c r="AC51" s="109">
        <v>24</v>
      </c>
      <c r="AD51" s="109">
        <v>13710</v>
      </c>
      <c r="AE51" s="109">
        <v>10057</v>
      </c>
      <c r="AF51" s="111">
        <v>2894</v>
      </c>
      <c r="AG51" s="109">
        <v>46</v>
      </c>
      <c r="AH51" s="109">
        <v>14</v>
      </c>
      <c r="AI51" s="109">
        <v>22</v>
      </c>
      <c r="AJ51" s="109">
        <v>8787</v>
      </c>
      <c r="AK51" s="109">
        <v>3235</v>
      </c>
      <c r="AL51" s="111">
        <v>4462</v>
      </c>
      <c r="AM51" s="109">
        <v>41</v>
      </c>
      <c r="AN51" s="109">
        <v>12</v>
      </c>
      <c r="AO51" s="109">
        <v>25</v>
      </c>
      <c r="AP51" s="109">
        <v>24946</v>
      </c>
      <c r="AQ51" s="109">
        <v>17752</v>
      </c>
      <c r="AR51" s="111">
        <v>6559</v>
      </c>
      <c r="AS51" s="109">
        <v>40</v>
      </c>
      <c r="AT51" s="109">
        <v>20</v>
      </c>
      <c r="AU51" s="109">
        <v>18</v>
      </c>
      <c r="AV51" s="109">
        <v>4064</v>
      </c>
      <c r="AW51" s="109">
        <v>1486</v>
      </c>
      <c r="AX51" s="111">
        <v>2427</v>
      </c>
      <c r="AY51" s="109">
        <v>55</v>
      </c>
      <c r="AZ51" s="109">
        <v>19</v>
      </c>
      <c r="BA51" s="109">
        <v>26</v>
      </c>
      <c r="BB51" s="109">
        <v>23435</v>
      </c>
      <c r="BC51" s="109">
        <v>3391</v>
      </c>
      <c r="BD51" s="111">
        <v>18186</v>
      </c>
      <c r="BE51" s="109">
        <v>57</v>
      </c>
      <c r="BF51" s="109">
        <v>18</v>
      </c>
      <c r="BG51" s="109">
        <v>27</v>
      </c>
      <c r="BH51" s="109">
        <v>7383</v>
      </c>
      <c r="BI51" s="109">
        <v>2090</v>
      </c>
      <c r="BJ51" s="111">
        <v>3337</v>
      </c>
      <c r="BK51" s="109">
        <v>45</v>
      </c>
      <c r="BL51" s="109">
        <v>19</v>
      </c>
      <c r="BM51" s="109">
        <v>21</v>
      </c>
      <c r="BN51" s="109">
        <v>11152</v>
      </c>
      <c r="BO51" s="109">
        <v>1805</v>
      </c>
      <c r="BP51" s="111">
        <v>3366</v>
      </c>
      <c r="BQ51" s="109">
        <v>46</v>
      </c>
      <c r="BR51" s="109">
        <v>18</v>
      </c>
      <c r="BS51" s="109">
        <v>18</v>
      </c>
      <c r="BT51" s="109" t="s">
        <v>28</v>
      </c>
      <c r="BU51" s="109" t="s">
        <v>28</v>
      </c>
      <c r="BV51" s="111" t="s">
        <v>28</v>
      </c>
    </row>
    <row r="52" spans="2:74" ht="13.5" thickBot="1">
      <c r="B52" s="102" t="s">
        <v>58</v>
      </c>
      <c r="C52" s="109">
        <v>18</v>
      </c>
      <c r="D52" s="109">
        <v>10</v>
      </c>
      <c r="E52" s="109">
        <v>8</v>
      </c>
      <c r="F52" s="109">
        <v>5251</v>
      </c>
      <c r="G52" s="109">
        <v>3533</v>
      </c>
      <c r="H52" s="111">
        <v>1718</v>
      </c>
      <c r="I52" s="109">
        <v>18</v>
      </c>
      <c r="J52" s="109">
        <v>2</v>
      </c>
      <c r="K52" s="109">
        <v>7</v>
      </c>
      <c r="L52" s="109">
        <v>8333</v>
      </c>
      <c r="M52" s="109">
        <v>2535</v>
      </c>
      <c r="N52" s="111">
        <v>3474</v>
      </c>
      <c r="O52" s="109">
        <v>29</v>
      </c>
      <c r="P52" s="109">
        <v>5</v>
      </c>
      <c r="Q52" s="109">
        <v>16</v>
      </c>
      <c r="R52" s="109">
        <v>3880</v>
      </c>
      <c r="S52" s="109">
        <v>158</v>
      </c>
      <c r="T52" s="111">
        <v>2883</v>
      </c>
      <c r="U52" s="109">
        <v>32</v>
      </c>
      <c r="V52" s="109">
        <v>6</v>
      </c>
      <c r="W52" s="109">
        <v>22</v>
      </c>
      <c r="X52" s="109">
        <v>8795</v>
      </c>
      <c r="Y52" s="109">
        <v>2368</v>
      </c>
      <c r="Z52" s="111">
        <v>5908</v>
      </c>
      <c r="AA52" s="109">
        <v>16</v>
      </c>
      <c r="AB52" s="109">
        <v>5</v>
      </c>
      <c r="AC52" s="109">
        <v>7</v>
      </c>
      <c r="AD52" s="109">
        <v>1211</v>
      </c>
      <c r="AE52" s="109">
        <v>538</v>
      </c>
      <c r="AF52" s="111">
        <v>610</v>
      </c>
      <c r="AG52" s="109">
        <v>29</v>
      </c>
      <c r="AH52" s="109">
        <v>8</v>
      </c>
      <c r="AI52" s="109">
        <v>15</v>
      </c>
      <c r="AJ52" s="109">
        <v>2959</v>
      </c>
      <c r="AK52" s="109">
        <v>1269</v>
      </c>
      <c r="AL52" s="111">
        <v>1241</v>
      </c>
      <c r="AM52" s="109">
        <v>27</v>
      </c>
      <c r="AN52" s="109">
        <v>9</v>
      </c>
      <c r="AO52" s="109">
        <v>11</v>
      </c>
      <c r="AP52" s="109">
        <v>2769</v>
      </c>
      <c r="AQ52" s="109">
        <v>856</v>
      </c>
      <c r="AR52" s="111">
        <v>1476</v>
      </c>
      <c r="AS52" s="109">
        <v>23</v>
      </c>
      <c r="AT52" s="109">
        <v>8</v>
      </c>
      <c r="AU52" s="109">
        <v>11</v>
      </c>
      <c r="AV52" s="109">
        <v>6937</v>
      </c>
      <c r="AW52" s="109">
        <v>6091</v>
      </c>
      <c r="AX52" s="111">
        <v>773</v>
      </c>
      <c r="AY52" s="109">
        <v>38</v>
      </c>
      <c r="AZ52" s="109">
        <v>15</v>
      </c>
      <c r="BA52" s="109">
        <v>14</v>
      </c>
      <c r="BB52" s="109">
        <v>1965</v>
      </c>
      <c r="BC52" s="109">
        <v>931</v>
      </c>
      <c r="BD52" s="111">
        <v>518</v>
      </c>
      <c r="BE52" s="109">
        <v>28</v>
      </c>
      <c r="BF52" s="109">
        <v>11</v>
      </c>
      <c r="BG52" s="109">
        <v>15</v>
      </c>
      <c r="BH52" s="109">
        <v>7719</v>
      </c>
      <c r="BI52" s="109">
        <v>5518</v>
      </c>
      <c r="BJ52" s="111">
        <v>2121</v>
      </c>
      <c r="BK52" s="109">
        <v>33</v>
      </c>
      <c r="BL52" s="109">
        <v>11</v>
      </c>
      <c r="BM52" s="109">
        <v>19</v>
      </c>
      <c r="BN52" s="109">
        <v>8149</v>
      </c>
      <c r="BO52" s="109">
        <v>733</v>
      </c>
      <c r="BP52" s="111">
        <v>7141</v>
      </c>
      <c r="BQ52" s="109">
        <v>27</v>
      </c>
      <c r="BR52" s="109">
        <v>9</v>
      </c>
      <c r="BS52" s="109">
        <v>12</v>
      </c>
      <c r="BT52" s="109" t="s">
        <v>28</v>
      </c>
      <c r="BU52" s="109" t="s">
        <v>28</v>
      </c>
      <c r="BV52" s="111" t="s">
        <v>28</v>
      </c>
    </row>
    <row r="53" spans="2:74" ht="13.5" thickBot="1">
      <c r="B53" s="102" t="s">
        <v>59</v>
      </c>
      <c r="C53" s="109">
        <v>15</v>
      </c>
      <c r="D53" s="109">
        <v>6</v>
      </c>
      <c r="E53" s="109">
        <v>4</v>
      </c>
      <c r="F53" s="109">
        <v>5716</v>
      </c>
      <c r="G53" s="109">
        <v>493</v>
      </c>
      <c r="H53" s="111">
        <v>3108</v>
      </c>
      <c r="I53" s="109">
        <v>9</v>
      </c>
      <c r="J53" s="109">
        <v>3</v>
      </c>
      <c r="K53" s="109">
        <v>3</v>
      </c>
      <c r="L53" s="109">
        <v>2174</v>
      </c>
      <c r="M53" s="109">
        <v>113</v>
      </c>
      <c r="N53" s="111">
        <v>1895</v>
      </c>
      <c r="O53" s="109">
        <v>12</v>
      </c>
      <c r="P53" s="109">
        <v>5</v>
      </c>
      <c r="Q53" s="109">
        <v>6</v>
      </c>
      <c r="R53" s="109">
        <v>5369</v>
      </c>
      <c r="S53" s="109">
        <v>3024</v>
      </c>
      <c r="T53" s="111">
        <v>745</v>
      </c>
      <c r="U53" s="109">
        <v>15</v>
      </c>
      <c r="V53" s="109">
        <v>5</v>
      </c>
      <c r="W53" s="109">
        <v>8</v>
      </c>
      <c r="X53" s="109">
        <v>6098</v>
      </c>
      <c r="Y53" s="109">
        <v>341</v>
      </c>
      <c r="Z53" s="111">
        <v>5534</v>
      </c>
      <c r="AA53" s="109">
        <v>12</v>
      </c>
      <c r="AB53" s="109">
        <v>1</v>
      </c>
      <c r="AC53" s="109">
        <v>8</v>
      </c>
      <c r="AD53" s="109">
        <v>9197</v>
      </c>
      <c r="AE53" s="109">
        <v>14</v>
      </c>
      <c r="AF53" s="111">
        <v>9131</v>
      </c>
      <c r="AG53" s="109">
        <v>16</v>
      </c>
      <c r="AH53" s="109">
        <v>6</v>
      </c>
      <c r="AI53" s="109">
        <v>6</v>
      </c>
      <c r="AJ53" s="109">
        <v>6053</v>
      </c>
      <c r="AK53" s="109">
        <v>4029</v>
      </c>
      <c r="AL53" s="111">
        <v>1253</v>
      </c>
      <c r="AM53" s="109">
        <v>10</v>
      </c>
      <c r="AN53" s="109">
        <v>5</v>
      </c>
      <c r="AO53" s="109">
        <v>4</v>
      </c>
      <c r="AP53" s="109">
        <v>13831</v>
      </c>
      <c r="AQ53" s="109">
        <v>1912</v>
      </c>
      <c r="AR53" s="111">
        <v>11563</v>
      </c>
      <c r="AS53" s="109">
        <v>8</v>
      </c>
      <c r="AT53" s="109">
        <v>2</v>
      </c>
      <c r="AU53" s="109">
        <v>4</v>
      </c>
      <c r="AV53" s="109">
        <v>11516</v>
      </c>
      <c r="AW53" s="109">
        <v>2070</v>
      </c>
      <c r="AX53" s="111">
        <v>9206</v>
      </c>
      <c r="AY53" s="109">
        <v>26</v>
      </c>
      <c r="AZ53" s="109">
        <v>14</v>
      </c>
      <c r="BA53" s="109">
        <v>8</v>
      </c>
      <c r="BB53" s="109">
        <v>10011</v>
      </c>
      <c r="BC53" s="109">
        <v>7048</v>
      </c>
      <c r="BD53" s="111">
        <v>2781</v>
      </c>
      <c r="BE53" s="109">
        <v>18</v>
      </c>
      <c r="BF53" s="109">
        <v>10</v>
      </c>
      <c r="BG53" s="109">
        <v>8</v>
      </c>
      <c r="BH53" s="109">
        <v>16035</v>
      </c>
      <c r="BI53" s="109">
        <v>15193</v>
      </c>
      <c r="BJ53" s="111">
        <v>818</v>
      </c>
      <c r="BK53" s="109">
        <v>19</v>
      </c>
      <c r="BL53" s="109">
        <v>11</v>
      </c>
      <c r="BM53" s="109">
        <v>6</v>
      </c>
      <c r="BN53" s="109">
        <v>1960</v>
      </c>
      <c r="BO53" s="109">
        <v>1422</v>
      </c>
      <c r="BP53" s="111">
        <v>460</v>
      </c>
      <c r="BQ53" s="109">
        <v>13</v>
      </c>
      <c r="BR53" s="109">
        <v>7</v>
      </c>
      <c r="BS53" s="109">
        <v>4</v>
      </c>
      <c r="BT53" s="109" t="s">
        <v>28</v>
      </c>
      <c r="BU53" s="109" t="s">
        <v>28</v>
      </c>
      <c r="BV53" s="111" t="s">
        <v>28</v>
      </c>
    </row>
    <row r="54" spans="2:74" ht="13.5" thickBot="1">
      <c r="B54" s="102" t="s">
        <v>60</v>
      </c>
      <c r="C54" s="109">
        <v>15</v>
      </c>
      <c r="D54" s="109">
        <v>4</v>
      </c>
      <c r="E54" s="109">
        <v>4</v>
      </c>
      <c r="F54" s="109">
        <v>2080</v>
      </c>
      <c r="G54" s="109">
        <v>371</v>
      </c>
      <c r="H54" s="111">
        <v>598</v>
      </c>
      <c r="I54" s="109">
        <v>8</v>
      </c>
      <c r="J54" s="109">
        <v>3</v>
      </c>
      <c r="K54" s="109">
        <v>0</v>
      </c>
      <c r="L54" s="109">
        <v>308</v>
      </c>
      <c r="M54" s="109">
        <v>0</v>
      </c>
      <c r="N54" s="111">
        <v>0</v>
      </c>
      <c r="O54" s="109">
        <v>7</v>
      </c>
      <c r="P54" s="109">
        <v>0</v>
      </c>
      <c r="Q54" s="109">
        <v>2</v>
      </c>
      <c r="R54" s="109">
        <v>867</v>
      </c>
      <c r="S54" s="109"/>
      <c r="T54" s="111">
        <v>100</v>
      </c>
      <c r="U54" s="109">
        <v>16</v>
      </c>
      <c r="V54" s="109">
        <v>9</v>
      </c>
      <c r="W54" s="109">
        <v>4</v>
      </c>
      <c r="X54" s="109">
        <v>2757</v>
      </c>
      <c r="Y54" s="109">
        <v>2045</v>
      </c>
      <c r="Z54" s="111">
        <v>591</v>
      </c>
      <c r="AA54" s="109">
        <v>5</v>
      </c>
      <c r="AB54" s="109">
        <v>3</v>
      </c>
      <c r="AC54" s="109">
        <v>1</v>
      </c>
      <c r="AD54" s="109">
        <v>259</v>
      </c>
      <c r="AE54" s="109">
        <v>169</v>
      </c>
      <c r="AF54" s="111">
        <v>40</v>
      </c>
      <c r="AG54" s="109">
        <v>7</v>
      </c>
      <c r="AH54" s="109">
        <v>2</v>
      </c>
      <c r="AI54" s="109">
        <v>2</v>
      </c>
      <c r="AJ54" s="109">
        <v>482</v>
      </c>
      <c r="AK54" s="109">
        <v>210</v>
      </c>
      <c r="AL54" s="111">
        <v>210</v>
      </c>
      <c r="AM54" s="109">
        <v>5</v>
      </c>
      <c r="AN54" s="109">
        <v>3</v>
      </c>
      <c r="AO54" s="109">
        <v>2</v>
      </c>
      <c r="AP54" s="109">
        <v>3654</v>
      </c>
      <c r="AQ54" s="109">
        <v>2444</v>
      </c>
      <c r="AR54" s="111">
        <v>1210</v>
      </c>
      <c r="AS54" s="109">
        <v>9</v>
      </c>
      <c r="AT54" s="109">
        <v>6</v>
      </c>
      <c r="AU54" s="109">
        <v>3</v>
      </c>
      <c r="AV54" s="109">
        <v>1209</v>
      </c>
      <c r="AW54" s="109">
        <v>1179</v>
      </c>
      <c r="AX54" s="111">
        <v>30</v>
      </c>
      <c r="AY54" s="109">
        <v>31</v>
      </c>
      <c r="AZ54" s="109">
        <v>3</v>
      </c>
      <c r="BA54" s="109">
        <v>8</v>
      </c>
      <c r="BB54" s="109">
        <v>8474</v>
      </c>
      <c r="BC54" s="109">
        <v>1233</v>
      </c>
      <c r="BD54" s="111">
        <v>6686</v>
      </c>
      <c r="BE54" s="109">
        <v>6</v>
      </c>
      <c r="BF54" s="109">
        <v>2</v>
      </c>
      <c r="BG54" s="109">
        <v>3</v>
      </c>
      <c r="BH54" s="109">
        <v>175</v>
      </c>
      <c r="BI54" s="109">
        <v>20</v>
      </c>
      <c r="BJ54" s="111">
        <v>108</v>
      </c>
      <c r="BK54" s="109">
        <v>10</v>
      </c>
      <c r="BL54" s="109">
        <v>2</v>
      </c>
      <c r="BM54" s="109">
        <v>5</v>
      </c>
      <c r="BN54" s="109">
        <v>2408</v>
      </c>
      <c r="BO54" s="109">
        <v>87</v>
      </c>
      <c r="BP54" s="111">
        <v>1115</v>
      </c>
      <c r="BQ54" s="109">
        <v>11</v>
      </c>
      <c r="BR54" s="109">
        <v>3</v>
      </c>
      <c r="BS54" s="109">
        <v>2</v>
      </c>
      <c r="BT54" s="109" t="s">
        <v>28</v>
      </c>
      <c r="BU54" s="109" t="s">
        <v>28</v>
      </c>
      <c r="BV54" s="111" t="s">
        <v>28</v>
      </c>
    </row>
    <row r="55" spans="2:74" ht="13.5" thickBot="1">
      <c r="B55" s="102" t="s">
        <v>61</v>
      </c>
      <c r="C55" s="109">
        <v>15</v>
      </c>
      <c r="D55" s="109">
        <v>8</v>
      </c>
      <c r="E55" s="109">
        <v>4</v>
      </c>
      <c r="F55" s="109">
        <v>2753</v>
      </c>
      <c r="G55" s="109">
        <v>860</v>
      </c>
      <c r="H55" s="111">
        <v>414</v>
      </c>
      <c r="I55" s="109">
        <v>3</v>
      </c>
      <c r="J55" s="109">
        <v>0</v>
      </c>
      <c r="K55" s="109">
        <v>2</v>
      </c>
      <c r="L55" s="109">
        <v>107</v>
      </c>
      <c r="M55" s="109">
        <v>0</v>
      </c>
      <c r="N55" s="111">
        <v>49</v>
      </c>
      <c r="O55" s="109">
        <v>15</v>
      </c>
      <c r="P55" s="109">
        <v>2</v>
      </c>
      <c r="Q55" s="109">
        <v>5</v>
      </c>
      <c r="R55" s="109">
        <v>2506</v>
      </c>
      <c r="S55" s="109">
        <v>91</v>
      </c>
      <c r="T55" s="111">
        <v>1866</v>
      </c>
      <c r="U55" s="109">
        <v>6</v>
      </c>
      <c r="V55" s="109">
        <v>1</v>
      </c>
      <c r="W55" s="109">
        <v>3</v>
      </c>
      <c r="X55" s="109">
        <v>1244</v>
      </c>
      <c r="Y55" s="109">
        <v>50</v>
      </c>
      <c r="Z55" s="111">
        <v>725</v>
      </c>
      <c r="AA55" s="109">
        <v>14</v>
      </c>
      <c r="AB55" s="109">
        <v>5</v>
      </c>
      <c r="AC55" s="109">
        <v>9</v>
      </c>
      <c r="AD55" s="109">
        <v>8961</v>
      </c>
      <c r="AE55" s="109">
        <v>4522</v>
      </c>
      <c r="AF55" s="111">
        <v>4439</v>
      </c>
      <c r="AG55" s="109">
        <v>7</v>
      </c>
      <c r="AH55" s="109">
        <v>2</v>
      </c>
      <c r="AI55" s="109">
        <v>3</v>
      </c>
      <c r="AJ55" s="109">
        <v>1017</v>
      </c>
      <c r="AK55" s="109">
        <v>487</v>
      </c>
      <c r="AL55" s="111">
        <v>318</v>
      </c>
      <c r="AM55" s="109">
        <v>8</v>
      </c>
      <c r="AN55" s="109">
        <v>4</v>
      </c>
      <c r="AO55" s="109">
        <v>3</v>
      </c>
      <c r="AP55" s="109">
        <v>1506</v>
      </c>
      <c r="AQ55" s="109">
        <v>1336</v>
      </c>
      <c r="AR55" s="111">
        <v>140</v>
      </c>
      <c r="AS55" s="109">
        <v>16</v>
      </c>
      <c r="AT55" s="109">
        <v>4</v>
      </c>
      <c r="AU55" s="109">
        <v>7</v>
      </c>
      <c r="AV55" s="109">
        <v>1453</v>
      </c>
      <c r="AW55" s="109">
        <v>163</v>
      </c>
      <c r="AX55" s="111">
        <v>951</v>
      </c>
      <c r="AY55" s="109">
        <v>22</v>
      </c>
      <c r="AZ55" s="109">
        <v>9</v>
      </c>
      <c r="BA55" s="109">
        <v>6</v>
      </c>
      <c r="BB55" s="109">
        <v>4078</v>
      </c>
      <c r="BC55" s="109">
        <v>2853</v>
      </c>
      <c r="BD55" s="111">
        <v>642</v>
      </c>
      <c r="BE55" s="109">
        <v>14</v>
      </c>
      <c r="BF55" s="109">
        <v>7</v>
      </c>
      <c r="BG55" s="109">
        <v>4</v>
      </c>
      <c r="BH55" s="109">
        <v>2843</v>
      </c>
      <c r="BI55" s="109">
        <v>812</v>
      </c>
      <c r="BJ55" s="111">
        <v>1090</v>
      </c>
      <c r="BK55" s="109">
        <v>17</v>
      </c>
      <c r="BL55" s="109">
        <v>4</v>
      </c>
      <c r="BM55" s="109">
        <v>8</v>
      </c>
      <c r="BN55" s="109">
        <v>3273</v>
      </c>
      <c r="BO55" s="109">
        <v>281</v>
      </c>
      <c r="BP55" s="111">
        <v>2853</v>
      </c>
      <c r="BQ55" s="109">
        <v>10</v>
      </c>
      <c r="BR55" s="109">
        <v>3</v>
      </c>
      <c r="BS55" s="109">
        <v>5</v>
      </c>
      <c r="BT55" s="109" t="s">
        <v>28</v>
      </c>
      <c r="BU55" s="109" t="s">
        <v>28</v>
      </c>
      <c r="BV55" s="111" t="s">
        <v>28</v>
      </c>
    </row>
    <row r="56" spans="2:74" ht="13.5" thickBot="1">
      <c r="B56" s="102" t="s">
        <v>62</v>
      </c>
      <c r="C56" s="109">
        <v>83</v>
      </c>
      <c r="D56" s="109">
        <v>23</v>
      </c>
      <c r="E56" s="109">
        <v>44</v>
      </c>
      <c r="F56" s="109">
        <v>16549</v>
      </c>
      <c r="G56" s="109">
        <v>4649</v>
      </c>
      <c r="H56" s="111">
        <v>9373</v>
      </c>
      <c r="I56" s="109">
        <v>33</v>
      </c>
      <c r="J56" s="109">
        <v>4</v>
      </c>
      <c r="K56" s="109">
        <v>16</v>
      </c>
      <c r="L56" s="109">
        <v>16511</v>
      </c>
      <c r="M56" s="109">
        <v>473</v>
      </c>
      <c r="N56" s="111">
        <v>3729</v>
      </c>
      <c r="O56" s="109">
        <v>75</v>
      </c>
      <c r="P56" s="109">
        <v>27</v>
      </c>
      <c r="Q56" s="109">
        <v>24</v>
      </c>
      <c r="R56" s="109">
        <v>20383</v>
      </c>
      <c r="S56" s="109">
        <v>8064</v>
      </c>
      <c r="T56" s="111">
        <v>6285</v>
      </c>
      <c r="U56" s="109">
        <v>61</v>
      </c>
      <c r="V56" s="109">
        <v>19</v>
      </c>
      <c r="W56" s="109">
        <v>35</v>
      </c>
      <c r="X56" s="109">
        <v>45708</v>
      </c>
      <c r="Y56" s="109">
        <v>19057</v>
      </c>
      <c r="Z56" s="111">
        <v>25642</v>
      </c>
      <c r="AA56" s="109">
        <v>40</v>
      </c>
      <c r="AB56" s="109">
        <v>16</v>
      </c>
      <c r="AC56" s="109">
        <v>19</v>
      </c>
      <c r="AD56" s="109">
        <v>14964</v>
      </c>
      <c r="AE56" s="109">
        <v>6217</v>
      </c>
      <c r="AF56" s="111">
        <v>5587</v>
      </c>
      <c r="AG56" s="109">
        <v>59</v>
      </c>
      <c r="AH56" s="109">
        <v>19</v>
      </c>
      <c r="AI56" s="109">
        <v>27</v>
      </c>
      <c r="AJ56" s="109">
        <v>29574</v>
      </c>
      <c r="AK56" s="109">
        <v>17761</v>
      </c>
      <c r="AL56" s="111">
        <v>8189</v>
      </c>
      <c r="AM56" s="109">
        <v>55</v>
      </c>
      <c r="AN56" s="109">
        <v>21</v>
      </c>
      <c r="AO56" s="109">
        <v>29</v>
      </c>
      <c r="AP56" s="109">
        <v>25209</v>
      </c>
      <c r="AQ56" s="109">
        <v>10887</v>
      </c>
      <c r="AR56" s="111">
        <v>12313</v>
      </c>
      <c r="AS56" s="109">
        <v>75</v>
      </c>
      <c r="AT56" s="109">
        <v>24</v>
      </c>
      <c r="AU56" s="109">
        <v>40</v>
      </c>
      <c r="AV56" s="109">
        <v>17596</v>
      </c>
      <c r="AW56" s="109">
        <v>5575</v>
      </c>
      <c r="AX56" s="111">
        <v>10890</v>
      </c>
      <c r="AY56" s="109">
        <v>87</v>
      </c>
      <c r="AZ56" s="109">
        <v>37</v>
      </c>
      <c r="BA56" s="109">
        <v>37</v>
      </c>
      <c r="BB56" s="109">
        <v>26835</v>
      </c>
      <c r="BC56" s="109">
        <v>16214</v>
      </c>
      <c r="BD56" s="111">
        <v>9152</v>
      </c>
      <c r="BE56" s="109">
        <v>74</v>
      </c>
      <c r="BF56" s="109">
        <v>19</v>
      </c>
      <c r="BG56" s="109">
        <v>41</v>
      </c>
      <c r="BH56" s="109">
        <v>26675</v>
      </c>
      <c r="BI56" s="109">
        <v>5110</v>
      </c>
      <c r="BJ56" s="111">
        <v>17966</v>
      </c>
      <c r="BK56" s="109">
        <v>85</v>
      </c>
      <c r="BL56" s="109">
        <v>34</v>
      </c>
      <c r="BM56" s="109">
        <v>43</v>
      </c>
      <c r="BN56" s="109">
        <v>28994</v>
      </c>
      <c r="BO56" s="109">
        <v>2472</v>
      </c>
      <c r="BP56" s="111">
        <v>25018</v>
      </c>
      <c r="BQ56" s="109">
        <v>70</v>
      </c>
      <c r="BR56" s="109">
        <v>31</v>
      </c>
      <c r="BS56" s="109">
        <v>34</v>
      </c>
      <c r="BT56" s="109" t="s">
        <v>28</v>
      </c>
      <c r="BU56" s="109" t="s">
        <v>28</v>
      </c>
      <c r="BV56" s="111" t="s">
        <v>28</v>
      </c>
    </row>
    <row r="57" spans="2:74" ht="13.5" thickBot="1">
      <c r="B57" s="102" t="s">
        <v>63</v>
      </c>
      <c r="C57" s="109">
        <v>9</v>
      </c>
      <c r="D57" s="109">
        <v>3</v>
      </c>
      <c r="E57" s="109">
        <v>5</v>
      </c>
      <c r="F57" s="109">
        <v>983</v>
      </c>
      <c r="G57" s="109">
        <v>159</v>
      </c>
      <c r="H57" s="111">
        <v>761</v>
      </c>
      <c r="I57" s="109">
        <v>6</v>
      </c>
      <c r="J57" s="109">
        <v>3</v>
      </c>
      <c r="K57" s="109">
        <v>1</v>
      </c>
      <c r="L57" s="109">
        <v>178</v>
      </c>
      <c r="M57" s="109">
        <v>34</v>
      </c>
      <c r="N57" s="111">
        <v>27</v>
      </c>
      <c r="O57" s="109">
        <v>5</v>
      </c>
      <c r="P57" s="109">
        <v>3</v>
      </c>
      <c r="Q57" s="109">
        <v>2</v>
      </c>
      <c r="R57" s="109">
        <v>637</v>
      </c>
      <c r="S57" s="109">
        <v>537</v>
      </c>
      <c r="T57" s="111">
        <v>100</v>
      </c>
      <c r="U57" s="109">
        <v>3</v>
      </c>
      <c r="V57" s="109">
        <v>2</v>
      </c>
      <c r="W57" s="109">
        <v>1</v>
      </c>
      <c r="X57" s="109">
        <v>461</v>
      </c>
      <c r="Y57" s="109">
        <v>161</v>
      </c>
      <c r="Z57" s="111">
        <v>300</v>
      </c>
      <c r="AA57" s="109">
        <v>3</v>
      </c>
      <c r="AB57" s="109">
        <v>1</v>
      </c>
      <c r="AC57" s="109" t="s">
        <v>28</v>
      </c>
      <c r="AD57" s="109">
        <v>116</v>
      </c>
      <c r="AE57" s="109">
        <v>10</v>
      </c>
      <c r="AF57" s="111" t="s">
        <v>28</v>
      </c>
      <c r="AG57" s="109">
        <v>8</v>
      </c>
      <c r="AH57" s="109">
        <v>2</v>
      </c>
      <c r="AI57" s="109">
        <v>5</v>
      </c>
      <c r="AJ57" s="109">
        <v>405</v>
      </c>
      <c r="AK57" s="109">
        <v>160</v>
      </c>
      <c r="AL57" s="111">
        <v>237</v>
      </c>
      <c r="AM57" s="109">
        <v>9</v>
      </c>
      <c r="AN57" s="109">
        <v>5</v>
      </c>
      <c r="AO57" s="109">
        <v>3</v>
      </c>
      <c r="AP57" s="109">
        <v>1342</v>
      </c>
      <c r="AQ57" s="109">
        <v>1051</v>
      </c>
      <c r="AR57" s="111">
        <v>286</v>
      </c>
      <c r="AS57" s="109">
        <v>3</v>
      </c>
      <c r="AT57" s="109" t="s">
        <v>28</v>
      </c>
      <c r="AU57" s="109">
        <v>1</v>
      </c>
      <c r="AV57" s="109">
        <v>138</v>
      </c>
      <c r="AW57" s="109" t="s">
        <v>28</v>
      </c>
      <c r="AX57" s="111">
        <v>130</v>
      </c>
      <c r="AY57" s="109">
        <v>10</v>
      </c>
      <c r="AZ57" s="109">
        <v>2</v>
      </c>
      <c r="BA57" s="109">
        <v>6</v>
      </c>
      <c r="BB57" s="109">
        <v>698</v>
      </c>
      <c r="BC57" s="109">
        <v>261</v>
      </c>
      <c r="BD57" s="111">
        <v>299</v>
      </c>
      <c r="BE57" s="109">
        <v>10</v>
      </c>
      <c r="BF57" s="109">
        <v>1</v>
      </c>
      <c r="BG57" s="109">
        <v>7</v>
      </c>
      <c r="BH57" s="109">
        <v>975</v>
      </c>
      <c r="BI57" s="109">
        <v>50</v>
      </c>
      <c r="BJ57" s="111">
        <v>675</v>
      </c>
      <c r="BK57" s="109">
        <v>13</v>
      </c>
      <c r="BL57" s="109">
        <v>3</v>
      </c>
      <c r="BM57" s="109">
        <v>6</v>
      </c>
      <c r="BN57" s="109">
        <v>3245</v>
      </c>
      <c r="BO57" s="109">
        <v>1323</v>
      </c>
      <c r="BP57" s="111">
        <v>1829</v>
      </c>
      <c r="BQ57" s="109">
        <v>16</v>
      </c>
      <c r="BR57" s="109">
        <v>6</v>
      </c>
      <c r="BS57" s="109">
        <v>7</v>
      </c>
      <c r="BT57" s="109" t="s">
        <v>28</v>
      </c>
      <c r="BU57" s="109" t="s">
        <v>28</v>
      </c>
      <c r="BV57" s="111" t="s">
        <v>28</v>
      </c>
    </row>
    <row r="58" spans="2:74" ht="13.5" thickBot="1">
      <c r="B58" s="102" t="s">
        <v>191</v>
      </c>
      <c r="C58" s="109">
        <v>12</v>
      </c>
      <c r="D58" s="109">
        <v>6</v>
      </c>
      <c r="E58" s="109">
        <v>4</v>
      </c>
      <c r="F58" s="109">
        <v>28582</v>
      </c>
      <c r="G58" s="109">
        <v>21172</v>
      </c>
      <c r="H58" s="111">
        <v>6024</v>
      </c>
      <c r="I58" s="109">
        <v>13</v>
      </c>
      <c r="J58" s="109">
        <v>2</v>
      </c>
      <c r="K58" s="109">
        <v>4</v>
      </c>
      <c r="L58" s="109">
        <v>11552</v>
      </c>
      <c r="M58" s="109">
        <v>1000</v>
      </c>
      <c r="N58" s="111">
        <v>2650</v>
      </c>
      <c r="O58" s="109">
        <v>17</v>
      </c>
      <c r="P58" s="109">
        <v>1</v>
      </c>
      <c r="Q58" s="109">
        <v>14</v>
      </c>
      <c r="R58" s="109">
        <v>21826</v>
      </c>
      <c r="S58" s="109">
        <v>150</v>
      </c>
      <c r="T58" s="111">
        <v>21670</v>
      </c>
      <c r="U58" s="109">
        <v>15</v>
      </c>
      <c r="V58" s="109">
        <v>6</v>
      </c>
      <c r="W58" s="109">
        <v>6</v>
      </c>
      <c r="X58" s="109">
        <v>31967</v>
      </c>
      <c r="Y58" s="109">
        <v>12776</v>
      </c>
      <c r="Z58" s="111">
        <v>17485</v>
      </c>
      <c r="AA58" s="109">
        <v>14</v>
      </c>
      <c r="AB58" s="109">
        <v>4</v>
      </c>
      <c r="AC58" s="109">
        <v>8</v>
      </c>
      <c r="AD58" s="109">
        <v>30755</v>
      </c>
      <c r="AE58" s="109">
        <v>945</v>
      </c>
      <c r="AF58" s="111">
        <v>7810</v>
      </c>
      <c r="AG58" s="109">
        <v>9</v>
      </c>
      <c r="AH58" s="109">
        <v>1</v>
      </c>
      <c r="AI58" s="109">
        <v>5</v>
      </c>
      <c r="AJ58" s="109">
        <v>33554</v>
      </c>
      <c r="AK58" s="109">
        <v>84</v>
      </c>
      <c r="AL58" s="111">
        <v>17435</v>
      </c>
      <c r="AM58" s="109">
        <v>11</v>
      </c>
      <c r="AN58" s="109">
        <v>1</v>
      </c>
      <c r="AO58" s="109">
        <v>8</v>
      </c>
      <c r="AP58" s="109">
        <v>4488</v>
      </c>
      <c r="AQ58" s="109">
        <v>1500</v>
      </c>
      <c r="AR58" s="111">
        <v>2961</v>
      </c>
      <c r="AS58" s="109">
        <v>14</v>
      </c>
      <c r="AT58" s="109">
        <v>4</v>
      </c>
      <c r="AU58" s="109">
        <v>7</v>
      </c>
      <c r="AV58" s="109">
        <v>21426</v>
      </c>
      <c r="AW58" s="109">
        <v>2799</v>
      </c>
      <c r="AX58" s="111">
        <v>17963</v>
      </c>
      <c r="AY58" s="109">
        <v>9</v>
      </c>
      <c r="AZ58" s="109">
        <v>1</v>
      </c>
      <c r="BA58" s="109">
        <v>8</v>
      </c>
      <c r="BB58" s="109">
        <v>29784</v>
      </c>
      <c r="BC58" s="109">
        <v>1700</v>
      </c>
      <c r="BD58" s="111">
        <v>28084</v>
      </c>
      <c r="BE58" s="109">
        <v>7</v>
      </c>
      <c r="BF58" s="109">
        <v>3</v>
      </c>
      <c r="BG58" s="109">
        <v>3</v>
      </c>
      <c r="BH58" s="109">
        <v>11322</v>
      </c>
      <c r="BI58" s="109">
        <v>9635</v>
      </c>
      <c r="BJ58" s="111">
        <v>1487</v>
      </c>
      <c r="BK58" s="109">
        <v>7</v>
      </c>
      <c r="BL58" s="109">
        <v>3</v>
      </c>
      <c r="BM58" s="109">
        <v>3</v>
      </c>
      <c r="BN58" s="109">
        <v>26165</v>
      </c>
      <c r="BO58" s="109">
        <v>25260</v>
      </c>
      <c r="BP58" s="111">
        <v>895</v>
      </c>
      <c r="BQ58" s="109">
        <v>6</v>
      </c>
      <c r="BR58" s="109">
        <v>1</v>
      </c>
      <c r="BS58" s="109">
        <v>4</v>
      </c>
      <c r="BT58" s="109" t="s">
        <v>28</v>
      </c>
      <c r="BU58" s="109" t="s">
        <v>28</v>
      </c>
      <c r="BV58" s="111" t="s">
        <v>28</v>
      </c>
    </row>
    <row r="59" spans="2:74" ht="13.5" thickBot="1">
      <c r="B59" s="103" t="s">
        <v>64</v>
      </c>
      <c r="C59" s="113">
        <v>687</v>
      </c>
      <c r="D59" s="113">
        <v>262</v>
      </c>
      <c r="E59" s="113">
        <v>361</v>
      </c>
      <c r="F59" s="113">
        <v>152711</v>
      </c>
      <c r="G59" s="113">
        <v>52149</v>
      </c>
      <c r="H59" s="115">
        <v>93777</v>
      </c>
      <c r="I59" s="113">
        <v>697</v>
      </c>
      <c r="J59" s="113">
        <v>284</v>
      </c>
      <c r="K59" s="113">
        <v>331</v>
      </c>
      <c r="L59" s="113">
        <v>181905</v>
      </c>
      <c r="M59" s="113">
        <v>64589</v>
      </c>
      <c r="N59" s="115">
        <v>100063</v>
      </c>
      <c r="O59" s="113">
        <v>908</v>
      </c>
      <c r="P59" s="113">
        <v>365</v>
      </c>
      <c r="Q59" s="113">
        <v>404</v>
      </c>
      <c r="R59" s="113">
        <v>289769</v>
      </c>
      <c r="S59" s="113">
        <v>118340</v>
      </c>
      <c r="T59" s="115">
        <v>144129</v>
      </c>
      <c r="U59" s="113">
        <v>759</v>
      </c>
      <c r="V59" s="113">
        <v>335</v>
      </c>
      <c r="W59" s="113">
        <v>318</v>
      </c>
      <c r="X59" s="113">
        <v>364014</v>
      </c>
      <c r="Y59" s="113">
        <v>50350</v>
      </c>
      <c r="Z59" s="115">
        <v>285656</v>
      </c>
      <c r="AA59" s="113">
        <v>794</v>
      </c>
      <c r="AB59" s="113">
        <v>313</v>
      </c>
      <c r="AC59" s="113">
        <v>376</v>
      </c>
      <c r="AD59" s="113">
        <v>5719127</v>
      </c>
      <c r="AE59" s="113">
        <v>78907</v>
      </c>
      <c r="AF59" s="115">
        <v>137171</v>
      </c>
      <c r="AG59" s="113">
        <v>772</v>
      </c>
      <c r="AH59" s="113">
        <v>299</v>
      </c>
      <c r="AI59" s="113">
        <v>382</v>
      </c>
      <c r="AJ59" s="113">
        <v>285980</v>
      </c>
      <c r="AK59" s="113">
        <v>61361</v>
      </c>
      <c r="AL59" s="115">
        <v>209262</v>
      </c>
      <c r="AM59" s="113">
        <v>693</v>
      </c>
      <c r="AN59" s="113">
        <v>292</v>
      </c>
      <c r="AO59" s="113">
        <v>309</v>
      </c>
      <c r="AP59" s="113">
        <v>193716</v>
      </c>
      <c r="AQ59" s="113">
        <v>41838</v>
      </c>
      <c r="AR59" s="115">
        <v>127948</v>
      </c>
      <c r="AS59" s="113">
        <v>714</v>
      </c>
      <c r="AT59" s="113">
        <v>290</v>
      </c>
      <c r="AU59" s="113">
        <v>326</v>
      </c>
      <c r="AV59" s="113">
        <v>188081</v>
      </c>
      <c r="AW59" s="113">
        <v>61427</v>
      </c>
      <c r="AX59" s="115">
        <v>111598</v>
      </c>
      <c r="AY59" s="113">
        <v>1061</v>
      </c>
      <c r="AZ59" s="113">
        <v>394</v>
      </c>
      <c r="BA59" s="113">
        <v>538</v>
      </c>
      <c r="BB59" s="113">
        <v>762550</v>
      </c>
      <c r="BC59" s="113">
        <v>147680</v>
      </c>
      <c r="BD59" s="115">
        <v>583185</v>
      </c>
      <c r="BE59" s="113">
        <v>869</v>
      </c>
      <c r="BF59" s="113">
        <v>397</v>
      </c>
      <c r="BG59" s="113">
        <v>377</v>
      </c>
      <c r="BH59" s="113">
        <v>272687</v>
      </c>
      <c r="BI59" s="113">
        <v>64129</v>
      </c>
      <c r="BJ59" s="115">
        <v>160843</v>
      </c>
      <c r="BK59" s="113">
        <v>861</v>
      </c>
      <c r="BL59" s="113">
        <v>346</v>
      </c>
      <c r="BM59" s="113">
        <v>396</v>
      </c>
      <c r="BN59" s="113">
        <v>379320</v>
      </c>
      <c r="BO59" s="113">
        <v>108747</v>
      </c>
      <c r="BP59" s="115">
        <v>204872</v>
      </c>
      <c r="BQ59" s="113">
        <v>966</v>
      </c>
      <c r="BR59" s="113">
        <v>352</v>
      </c>
      <c r="BS59" s="113">
        <v>485</v>
      </c>
      <c r="BT59" s="113" t="s">
        <v>28</v>
      </c>
      <c r="BU59" s="113" t="s">
        <v>28</v>
      </c>
      <c r="BV59" s="115" t="s">
        <v>28</v>
      </c>
    </row>
    <row r="60" spans="2:74" ht="13.5" thickBot="1">
      <c r="B60" s="102" t="s">
        <v>65</v>
      </c>
      <c r="C60" s="109">
        <v>566</v>
      </c>
      <c r="D60" s="109">
        <v>219</v>
      </c>
      <c r="E60" s="109">
        <v>300</v>
      </c>
      <c r="F60" s="109">
        <v>135365</v>
      </c>
      <c r="G60" s="109">
        <v>46905</v>
      </c>
      <c r="H60" s="111">
        <v>82867</v>
      </c>
      <c r="I60" s="109">
        <v>565</v>
      </c>
      <c r="J60" s="109">
        <v>230</v>
      </c>
      <c r="K60" s="109">
        <v>269</v>
      </c>
      <c r="L60" s="109">
        <v>151837</v>
      </c>
      <c r="M60" s="109">
        <v>54084</v>
      </c>
      <c r="N60" s="111">
        <v>84861</v>
      </c>
      <c r="O60" s="109">
        <v>769</v>
      </c>
      <c r="P60" s="109">
        <v>304</v>
      </c>
      <c r="Q60" s="109">
        <v>345</v>
      </c>
      <c r="R60" s="109">
        <v>254751</v>
      </c>
      <c r="S60" s="109">
        <v>105743</v>
      </c>
      <c r="T60" s="111">
        <v>131184</v>
      </c>
      <c r="U60" s="109">
        <v>639</v>
      </c>
      <c r="V60" s="109">
        <v>286</v>
      </c>
      <c r="W60" s="109">
        <v>268</v>
      </c>
      <c r="X60" s="109">
        <v>345996</v>
      </c>
      <c r="Y60" s="109">
        <v>44299</v>
      </c>
      <c r="Z60" s="111">
        <v>276827</v>
      </c>
      <c r="AA60" s="109">
        <v>686</v>
      </c>
      <c r="AB60" s="109">
        <v>276</v>
      </c>
      <c r="AC60" s="109">
        <v>323</v>
      </c>
      <c r="AD60" s="109">
        <v>5701595</v>
      </c>
      <c r="AE60" s="109">
        <v>75053</v>
      </c>
      <c r="AF60" s="111">
        <v>126227</v>
      </c>
      <c r="AG60" s="109">
        <v>649</v>
      </c>
      <c r="AH60" s="109">
        <v>258</v>
      </c>
      <c r="AI60" s="109">
        <v>312</v>
      </c>
      <c r="AJ60" s="109">
        <v>262812</v>
      </c>
      <c r="AK60" s="109">
        <v>53307</v>
      </c>
      <c r="AL60" s="111">
        <v>195178</v>
      </c>
      <c r="AM60" s="109">
        <v>577</v>
      </c>
      <c r="AN60" s="109">
        <v>241</v>
      </c>
      <c r="AO60" s="109">
        <v>257</v>
      </c>
      <c r="AP60" s="109">
        <v>174868</v>
      </c>
      <c r="AQ60" s="109">
        <v>38087</v>
      </c>
      <c r="AR60" s="111">
        <v>116365</v>
      </c>
      <c r="AS60" s="109">
        <v>594</v>
      </c>
      <c r="AT60" s="109">
        <v>242</v>
      </c>
      <c r="AU60" s="109">
        <v>273</v>
      </c>
      <c r="AV60" s="109">
        <v>165225</v>
      </c>
      <c r="AW60" s="109">
        <v>53728</v>
      </c>
      <c r="AX60" s="111">
        <v>98134</v>
      </c>
      <c r="AY60" s="109">
        <v>882</v>
      </c>
      <c r="AZ60" s="109">
        <v>339</v>
      </c>
      <c r="BA60" s="109">
        <v>440</v>
      </c>
      <c r="BB60" s="109">
        <v>701230</v>
      </c>
      <c r="BC60" s="109">
        <v>127259</v>
      </c>
      <c r="BD60" s="111">
        <v>546244</v>
      </c>
      <c r="BE60" s="109">
        <v>776</v>
      </c>
      <c r="BF60" s="109">
        <v>362</v>
      </c>
      <c r="BG60" s="109">
        <v>333</v>
      </c>
      <c r="BH60" s="109">
        <v>239947</v>
      </c>
      <c r="BI60" s="109">
        <v>51753</v>
      </c>
      <c r="BJ60" s="111">
        <v>143107</v>
      </c>
      <c r="BK60" s="109">
        <v>757</v>
      </c>
      <c r="BL60" s="109">
        <v>310</v>
      </c>
      <c r="BM60" s="109">
        <v>343</v>
      </c>
      <c r="BN60" s="109">
        <v>357443</v>
      </c>
      <c r="BO60" s="109">
        <v>101337</v>
      </c>
      <c r="BP60" s="111">
        <v>191951</v>
      </c>
      <c r="BQ60" s="109">
        <v>814</v>
      </c>
      <c r="BR60" s="109">
        <v>310</v>
      </c>
      <c r="BS60" s="109">
        <v>398</v>
      </c>
      <c r="BT60" s="109" t="s">
        <v>28</v>
      </c>
      <c r="BU60" s="109" t="s">
        <v>28</v>
      </c>
      <c r="BV60" s="111" t="s">
        <v>28</v>
      </c>
    </row>
    <row r="61" spans="2:74" ht="13.5" thickBot="1">
      <c r="B61" s="102" t="s">
        <v>66</v>
      </c>
      <c r="C61" s="109">
        <v>31</v>
      </c>
      <c r="D61" s="109">
        <v>13</v>
      </c>
      <c r="E61" s="109">
        <v>11</v>
      </c>
      <c r="F61" s="109">
        <v>4449</v>
      </c>
      <c r="G61" s="109">
        <v>2152</v>
      </c>
      <c r="H61" s="111">
        <v>1564</v>
      </c>
      <c r="I61" s="109">
        <v>52</v>
      </c>
      <c r="J61" s="109">
        <v>21</v>
      </c>
      <c r="K61" s="109">
        <v>21</v>
      </c>
      <c r="L61" s="109">
        <v>12834</v>
      </c>
      <c r="M61" s="109">
        <v>4354</v>
      </c>
      <c r="N61" s="111">
        <v>4559</v>
      </c>
      <c r="O61" s="109">
        <v>46</v>
      </c>
      <c r="P61" s="109">
        <v>14</v>
      </c>
      <c r="Q61" s="109">
        <v>23</v>
      </c>
      <c r="R61" s="109">
        <v>13582</v>
      </c>
      <c r="S61" s="109">
        <v>1041</v>
      </c>
      <c r="T61" s="111">
        <v>3830</v>
      </c>
      <c r="U61" s="109">
        <v>45</v>
      </c>
      <c r="V61" s="109">
        <v>21</v>
      </c>
      <c r="W61" s="109">
        <v>14</v>
      </c>
      <c r="X61" s="109">
        <v>7078</v>
      </c>
      <c r="Y61" s="109">
        <v>1528</v>
      </c>
      <c r="Z61" s="111">
        <v>3807</v>
      </c>
      <c r="AA61" s="109">
        <v>38</v>
      </c>
      <c r="AB61" s="109">
        <v>14</v>
      </c>
      <c r="AC61" s="109">
        <v>19</v>
      </c>
      <c r="AD61" s="109">
        <v>4545</v>
      </c>
      <c r="AE61" s="109">
        <v>936</v>
      </c>
      <c r="AF61" s="111">
        <v>2994</v>
      </c>
      <c r="AG61" s="109">
        <v>45</v>
      </c>
      <c r="AH61" s="109">
        <v>15</v>
      </c>
      <c r="AI61" s="109">
        <v>23</v>
      </c>
      <c r="AJ61" s="109">
        <v>6002</v>
      </c>
      <c r="AK61" s="109">
        <v>1400</v>
      </c>
      <c r="AL61" s="111">
        <v>4202</v>
      </c>
      <c r="AM61" s="109">
        <v>47</v>
      </c>
      <c r="AN61" s="109">
        <v>16</v>
      </c>
      <c r="AO61" s="109">
        <v>26</v>
      </c>
      <c r="AP61" s="109">
        <v>4778</v>
      </c>
      <c r="AQ61" s="109">
        <v>1286</v>
      </c>
      <c r="AR61" s="111">
        <v>2997</v>
      </c>
      <c r="AS61" s="109">
        <v>51</v>
      </c>
      <c r="AT61" s="109">
        <v>22</v>
      </c>
      <c r="AU61" s="109">
        <v>18</v>
      </c>
      <c r="AV61" s="109">
        <v>13191</v>
      </c>
      <c r="AW61" s="109">
        <v>3785</v>
      </c>
      <c r="AX61" s="111">
        <v>8630</v>
      </c>
      <c r="AY61" s="109">
        <v>86</v>
      </c>
      <c r="AZ61" s="109">
        <v>29</v>
      </c>
      <c r="BA61" s="109">
        <v>47</v>
      </c>
      <c r="BB61" s="109">
        <v>29432</v>
      </c>
      <c r="BC61" s="109">
        <v>6571</v>
      </c>
      <c r="BD61" s="111">
        <v>20331</v>
      </c>
      <c r="BE61" s="109">
        <v>52</v>
      </c>
      <c r="BF61" s="109">
        <v>23</v>
      </c>
      <c r="BG61" s="109">
        <v>18</v>
      </c>
      <c r="BH61" s="109">
        <v>15098</v>
      </c>
      <c r="BI61" s="109">
        <v>10455</v>
      </c>
      <c r="BJ61" s="111">
        <v>2275</v>
      </c>
      <c r="BK61" s="109">
        <v>57</v>
      </c>
      <c r="BL61" s="109">
        <v>19</v>
      </c>
      <c r="BM61" s="109">
        <v>30</v>
      </c>
      <c r="BN61" s="109">
        <v>8855</v>
      </c>
      <c r="BO61" s="109">
        <v>1435</v>
      </c>
      <c r="BP61" s="111">
        <v>6942</v>
      </c>
      <c r="BQ61" s="109">
        <v>73</v>
      </c>
      <c r="BR61" s="109">
        <v>24</v>
      </c>
      <c r="BS61" s="109">
        <v>38</v>
      </c>
      <c r="BT61" s="109" t="s">
        <v>28</v>
      </c>
      <c r="BU61" s="109" t="s">
        <v>28</v>
      </c>
      <c r="BV61" s="111" t="s">
        <v>28</v>
      </c>
    </row>
    <row r="62" spans="2:74" ht="13.5" thickBot="1">
      <c r="B62" s="102" t="s">
        <v>67</v>
      </c>
      <c r="C62" s="109">
        <v>23</v>
      </c>
      <c r="D62" s="109">
        <v>11</v>
      </c>
      <c r="E62" s="109">
        <v>9</v>
      </c>
      <c r="F62" s="109">
        <v>1674</v>
      </c>
      <c r="G62" s="109">
        <v>853</v>
      </c>
      <c r="H62" s="111">
        <v>685</v>
      </c>
      <c r="I62" s="109">
        <v>20</v>
      </c>
      <c r="J62" s="109">
        <v>11</v>
      </c>
      <c r="K62" s="109">
        <v>7</v>
      </c>
      <c r="L62" s="109">
        <v>3284</v>
      </c>
      <c r="M62" s="109">
        <v>2322</v>
      </c>
      <c r="N62" s="111">
        <v>747</v>
      </c>
      <c r="O62" s="109">
        <v>16</v>
      </c>
      <c r="P62" s="109">
        <v>8</v>
      </c>
      <c r="Q62" s="109">
        <v>5</v>
      </c>
      <c r="R62" s="109">
        <v>1767</v>
      </c>
      <c r="S62" s="109">
        <v>1413</v>
      </c>
      <c r="T62" s="111">
        <v>247</v>
      </c>
      <c r="U62" s="109">
        <v>17</v>
      </c>
      <c r="V62" s="109">
        <v>6</v>
      </c>
      <c r="W62" s="109">
        <v>9</v>
      </c>
      <c r="X62" s="109">
        <v>1978</v>
      </c>
      <c r="Y62" s="109">
        <v>1364</v>
      </c>
      <c r="Z62" s="111">
        <v>523</v>
      </c>
      <c r="AA62" s="109">
        <v>13</v>
      </c>
      <c r="AB62" s="109">
        <v>6</v>
      </c>
      <c r="AC62" s="109">
        <v>4</v>
      </c>
      <c r="AD62" s="109">
        <v>1436</v>
      </c>
      <c r="AE62" s="109">
        <v>586</v>
      </c>
      <c r="AF62" s="111">
        <v>478</v>
      </c>
      <c r="AG62" s="109">
        <v>18</v>
      </c>
      <c r="AH62" s="109">
        <v>3</v>
      </c>
      <c r="AI62" s="109">
        <v>12</v>
      </c>
      <c r="AJ62" s="109">
        <v>2293</v>
      </c>
      <c r="AK62" s="109">
        <v>431</v>
      </c>
      <c r="AL62" s="111">
        <v>1532</v>
      </c>
      <c r="AM62" s="109">
        <v>10</v>
      </c>
      <c r="AN62" s="109">
        <v>6</v>
      </c>
      <c r="AO62" s="109">
        <v>4</v>
      </c>
      <c r="AP62" s="109">
        <v>1243</v>
      </c>
      <c r="AQ62" s="109">
        <v>950</v>
      </c>
      <c r="AR62" s="111">
        <v>293</v>
      </c>
      <c r="AS62" s="109">
        <v>17</v>
      </c>
      <c r="AT62" s="109">
        <v>7</v>
      </c>
      <c r="AU62" s="109">
        <v>7</v>
      </c>
      <c r="AV62" s="109">
        <v>2364</v>
      </c>
      <c r="AW62" s="109">
        <v>1052</v>
      </c>
      <c r="AX62" s="111">
        <v>1073</v>
      </c>
      <c r="AY62" s="109">
        <v>11</v>
      </c>
      <c r="AZ62" s="109">
        <v>5</v>
      </c>
      <c r="BA62" s="109">
        <v>5</v>
      </c>
      <c r="BB62" s="109">
        <v>10080</v>
      </c>
      <c r="BC62" s="109">
        <v>9612</v>
      </c>
      <c r="BD62" s="111">
        <v>296</v>
      </c>
      <c r="BE62" s="109">
        <v>11</v>
      </c>
      <c r="BF62" s="109">
        <v>2</v>
      </c>
      <c r="BG62" s="109">
        <v>9</v>
      </c>
      <c r="BH62" s="109">
        <v>10614</v>
      </c>
      <c r="BI62" s="109">
        <v>445</v>
      </c>
      <c r="BJ62" s="111">
        <v>10169</v>
      </c>
      <c r="BK62" s="109">
        <v>12</v>
      </c>
      <c r="BL62" s="109">
        <v>7</v>
      </c>
      <c r="BM62" s="109">
        <v>5</v>
      </c>
      <c r="BN62" s="109">
        <v>1344</v>
      </c>
      <c r="BO62" s="109">
        <v>704</v>
      </c>
      <c r="BP62" s="111">
        <v>640</v>
      </c>
      <c r="BQ62" s="109">
        <v>17</v>
      </c>
      <c r="BR62" s="109">
        <v>3</v>
      </c>
      <c r="BS62" s="109">
        <v>10</v>
      </c>
      <c r="BT62" s="109" t="s">
        <v>28</v>
      </c>
      <c r="BU62" s="109" t="s">
        <v>28</v>
      </c>
      <c r="BV62" s="111" t="s">
        <v>28</v>
      </c>
    </row>
    <row r="63" spans="2:74" ht="13.5" thickBot="1">
      <c r="B63" s="102" t="s">
        <v>192</v>
      </c>
      <c r="C63" s="109">
        <v>67</v>
      </c>
      <c r="D63" s="109">
        <v>19</v>
      </c>
      <c r="E63" s="109">
        <v>41</v>
      </c>
      <c r="F63" s="109">
        <v>11223</v>
      </c>
      <c r="G63" s="109">
        <v>2239</v>
      </c>
      <c r="H63" s="111">
        <v>8661</v>
      </c>
      <c r="I63" s="109">
        <v>60</v>
      </c>
      <c r="J63" s="109">
        <v>22</v>
      </c>
      <c r="K63" s="109">
        <v>34</v>
      </c>
      <c r="L63" s="109">
        <v>13950</v>
      </c>
      <c r="M63" s="109">
        <v>3829</v>
      </c>
      <c r="N63" s="111">
        <v>9896</v>
      </c>
      <c r="O63" s="109">
        <v>77</v>
      </c>
      <c r="P63" s="109">
        <v>39</v>
      </c>
      <c r="Q63" s="109">
        <v>31</v>
      </c>
      <c r="R63" s="109">
        <v>19669</v>
      </c>
      <c r="S63" s="109">
        <v>10143</v>
      </c>
      <c r="T63" s="111">
        <v>8868</v>
      </c>
      <c r="U63" s="109">
        <v>58</v>
      </c>
      <c r="V63" s="109">
        <v>22</v>
      </c>
      <c r="W63" s="109">
        <v>27</v>
      </c>
      <c r="X63" s="109">
        <v>8962</v>
      </c>
      <c r="Y63" s="109">
        <v>3159</v>
      </c>
      <c r="Z63" s="111">
        <v>4499</v>
      </c>
      <c r="AA63" s="109">
        <v>57</v>
      </c>
      <c r="AB63" s="109">
        <v>17</v>
      </c>
      <c r="AC63" s="109">
        <v>30</v>
      </c>
      <c r="AD63" s="109">
        <v>11551</v>
      </c>
      <c r="AE63" s="109">
        <v>2332</v>
      </c>
      <c r="AF63" s="111">
        <v>7472</v>
      </c>
      <c r="AG63" s="109">
        <v>60</v>
      </c>
      <c r="AH63" s="109">
        <v>23</v>
      </c>
      <c r="AI63" s="109">
        <v>35</v>
      </c>
      <c r="AJ63" s="109">
        <v>14873</v>
      </c>
      <c r="AK63" s="109">
        <v>6223</v>
      </c>
      <c r="AL63" s="111">
        <v>8350</v>
      </c>
      <c r="AM63" s="109">
        <v>59</v>
      </c>
      <c r="AN63" s="109">
        <v>29</v>
      </c>
      <c r="AO63" s="109">
        <v>22</v>
      </c>
      <c r="AP63" s="109">
        <v>12827</v>
      </c>
      <c r="AQ63" s="109">
        <v>1515</v>
      </c>
      <c r="AR63" s="111">
        <v>8293</v>
      </c>
      <c r="AS63" s="109">
        <v>52</v>
      </c>
      <c r="AT63" s="109">
        <v>19</v>
      </c>
      <c r="AU63" s="109">
        <v>28</v>
      </c>
      <c r="AV63" s="109">
        <v>7301</v>
      </c>
      <c r="AW63" s="109">
        <v>2862</v>
      </c>
      <c r="AX63" s="111">
        <v>3761</v>
      </c>
      <c r="AY63" s="109">
        <v>82</v>
      </c>
      <c r="AZ63" s="109">
        <v>21</v>
      </c>
      <c r="BA63" s="109">
        <v>46</v>
      </c>
      <c r="BB63" s="109">
        <v>21808</v>
      </c>
      <c r="BC63" s="109">
        <v>4238</v>
      </c>
      <c r="BD63" s="111">
        <v>16314</v>
      </c>
      <c r="BE63" s="109">
        <v>30</v>
      </c>
      <c r="BF63" s="109">
        <v>10</v>
      </c>
      <c r="BG63" s="109">
        <v>17</v>
      </c>
      <c r="BH63" s="109">
        <v>7028</v>
      </c>
      <c r="BI63" s="109">
        <v>1476</v>
      </c>
      <c r="BJ63" s="111">
        <v>5292</v>
      </c>
      <c r="BK63" s="109">
        <v>35</v>
      </c>
      <c r="BL63" s="109">
        <v>10</v>
      </c>
      <c r="BM63" s="109">
        <v>18</v>
      </c>
      <c r="BN63" s="109">
        <v>11678</v>
      </c>
      <c r="BO63" s="109">
        <v>5271</v>
      </c>
      <c r="BP63" s="111">
        <v>5339</v>
      </c>
      <c r="BQ63" s="109">
        <v>62</v>
      </c>
      <c r="BR63" s="109">
        <v>15</v>
      </c>
      <c r="BS63" s="109">
        <v>39</v>
      </c>
      <c r="BT63" s="109" t="s">
        <v>28</v>
      </c>
      <c r="BU63" s="109" t="s">
        <v>28</v>
      </c>
      <c r="BV63" s="111" t="s">
        <v>28</v>
      </c>
    </row>
    <row r="64" spans="2:74" ht="13.5" thickBot="1">
      <c r="B64" s="102" t="s">
        <v>191</v>
      </c>
      <c r="C64" s="109" t="s">
        <v>28</v>
      </c>
      <c r="D64" s="109" t="s">
        <v>28</v>
      </c>
      <c r="E64" s="109" t="s">
        <v>28</v>
      </c>
      <c r="F64" s="109" t="s">
        <v>28</v>
      </c>
      <c r="G64" s="109" t="s">
        <v>28</v>
      </c>
      <c r="H64" s="111" t="s">
        <v>28</v>
      </c>
      <c r="I64" s="109" t="s">
        <v>28</v>
      </c>
      <c r="J64" s="109" t="s">
        <v>28</v>
      </c>
      <c r="K64" s="109" t="s">
        <v>28</v>
      </c>
      <c r="L64" s="109" t="s">
        <v>28</v>
      </c>
      <c r="M64" s="109" t="s">
        <v>28</v>
      </c>
      <c r="N64" s="111" t="s">
        <v>28</v>
      </c>
      <c r="O64" s="109" t="s">
        <v>28</v>
      </c>
      <c r="P64" s="109" t="s">
        <v>28</v>
      </c>
      <c r="Q64" s="109" t="s">
        <v>28</v>
      </c>
      <c r="R64" s="109" t="s">
        <v>28</v>
      </c>
      <c r="S64" s="109" t="s">
        <v>28</v>
      </c>
      <c r="T64" s="111" t="s">
        <v>28</v>
      </c>
      <c r="U64" s="109" t="s">
        <v>28</v>
      </c>
      <c r="V64" s="109" t="s">
        <v>28</v>
      </c>
      <c r="W64" s="109" t="s">
        <v>28</v>
      </c>
      <c r="X64" s="109" t="s">
        <v>28</v>
      </c>
      <c r="Y64" s="109" t="s">
        <v>28</v>
      </c>
      <c r="Z64" s="111" t="s">
        <v>28</v>
      </c>
      <c r="AA64" s="109" t="s">
        <v>28</v>
      </c>
      <c r="AB64" s="109" t="s">
        <v>28</v>
      </c>
      <c r="AC64" s="109" t="s">
        <v>28</v>
      </c>
      <c r="AD64" s="109" t="s">
        <v>28</v>
      </c>
      <c r="AE64" s="109" t="s">
        <v>28</v>
      </c>
      <c r="AF64" s="111" t="s">
        <v>28</v>
      </c>
      <c r="AG64" s="109" t="s">
        <v>28</v>
      </c>
      <c r="AH64" s="109" t="s">
        <v>28</v>
      </c>
      <c r="AI64" s="109" t="s">
        <v>28</v>
      </c>
      <c r="AJ64" s="109" t="s">
        <v>28</v>
      </c>
      <c r="AK64" s="109" t="s">
        <v>28</v>
      </c>
      <c r="AL64" s="111" t="s">
        <v>28</v>
      </c>
      <c r="AM64" s="109" t="s">
        <v>28</v>
      </c>
      <c r="AN64" s="109" t="s">
        <v>28</v>
      </c>
      <c r="AO64" s="109" t="s">
        <v>28</v>
      </c>
      <c r="AP64" s="109" t="s">
        <v>28</v>
      </c>
      <c r="AQ64" s="109" t="s">
        <v>28</v>
      </c>
      <c r="AR64" s="111" t="s">
        <v>28</v>
      </c>
      <c r="AS64" s="109" t="s">
        <v>28</v>
      </c>
      <c r="AT64" s="109" t="s">
        <v>28</v>
      </c>
      <c r="AU64" s="109" t="s">
        <v>28</v>
      </c>
      <c r="AV64" s="109" t="s">
        <v>28</v>
      </c>
      <c r="AW64" s="109" t="s">
        <v>28</v>
      </c>
      <c r="AX64" s="111" t="s">
        <v>28</v>
      </c>
      <c r="AY64" s="109" t="s">
        <v>28</v>
      </c>
      <c r="AZ64" s="109" t="s">
        <v>28</v>
      </c>
      <c r="BA64" s="109" t="s">
        <v>28</v>
      </c>
      <c r="BB64" s="109" t="s">
        <v>28</v>
      </c>
      <c r="BC64" s="109" t="s">
        <v>28</v>
      </c>
      <c r="BD64" s="111" t="s">
        <v>28</v>
      </c>
      <c r="BE64" s="109" t="s">
        <v>28</v>
      </c>
      <c r="BF64" s="109" t="s">
        <v>28</v>
      </c>
      <c r="BG64" s="109" t="s">
        <v>28</v>
      </c>
      <c r="BH64" s="109" t="s">
        <v>28</v>
      </c>
      <c r="BI64" s="109" t="s">
        <v>28</v>
      </c>
      <c r="BJ64" s="111" t="s">
        <v>28</v>
      </c>
      <c r="BK64" s="109" t="s">
        <v>28</v>
      </c>
      <c r="BL64" s="109" t="s">
        <v>28</v>
      </c>
      <c r="BM64" s="109" t="s">
        <v>28</v>
      </c>
      <c r="BN64" s="109" t="s">
        <v>28</v>
      </c>
      <c r="BO64" s="109" t="s">
        <v>28</v>
      </c>
      <c r="BP64" s="111" t="s">
        <v>28</v>
      </c>
      <c r="BQ64" s="109" t="s">
        <v>28</v>
      </c>
      <c r="BR64" s="109" t="s">
        <v>28</v>
      </c>
      <c r="BS64" s="109" t="s">
        <v>28</v>
      </c>
      <c r="BT64" s="109" t="s">
        <v>28</v>
      </c>
      <c r="BU64" s="109" t="s">
        <v>28</v>
      </c>
      <c r="BV64" s="111" t="s">
        <v>28</v>
      </c>
    </row>
    <row r="65" spans="2:74" ht="13.5" thickBot="1">
      <c r="B65" s="103" t="s">
        <v>69</v>
      </c>
      <c r="C65" s="113">
        <v>299</v>
      </c>
      <c r="D65" s="113">
        <v>60</v>
      </c>
      <c r="E65" s="113">
        <v>198</v>
      </c>
      <c r="F65" s="113">
        <v>214622</v>
      </c>
      <c r="G65" s="113">
        <v>56753</v>
      </c>
      <c r="H65" s="113">
        <v>133943</v>
      </c>
      <c r="I65" s="113">
        <v>213</v>
      </c>
      <c r="J65" s="113">
        <v>40</v>
      </c>
      <c r="K65" s="113">
        <v>136</v>
      </c>
      <c r="L65" s="113">
        <v>101942</v>
      </c>
      <c r="M65" s="113">
        <v>11368</v>
      </c>
      <c r="N65" s="113">
        <v>80786</v>
      </c>
      <c r="O65" s="113">
        <v>332</v>
      </c>
      <c r="P65" s="113">
        <v>80</v>
      </c>
      <c r="Q65" s="113">
        <v>205</v>
      </c>
      <c r="R65" s="113">
        <v>106459</v>
      </c>
      <c r="S65" s="113">
        <v>37584</v>
      </c>
      <c r="T65" s="113">
        <v>60894</v>
      </c>
      <c r="U65" s="113">
        <v>283</v>
      </c>
      <c r="V65" s="113">
        <v>62</v>
      </c>
      <c r="W65" s="113">
        <v>186</v>
      </c>
      <c r="X65" s="113">
        <v>93123</v>
      </c>
      <c r="Y65" s="113">
        <v>11556</v>
      </c>
      <c r="Z65" s="113">
        <v>73224</v>
      </c>
      <c r="AA65" s="114">
        <v>300</v>
      </c>
      <c r="AB65" s="113">
        <v>73</v>
      </c>
      <c r="AC65" s="113">
        <v>166</v>
      </c>
      <c r="AD65" s="113">
        <v>143987</v>
      </c>
      <c r="AE65" s="113">
        <v>49678</v>
      </c>
      <c r="AF65" s="115">
        <v>69302</v>
      </c>
      <c r="AG65" s="113">
        <v>294</v>
      </c>
      <c r="AH65" s="113">
        <v>56</v>
      </c>
      <c r="AI65" s="113">
        <v>187</v>
      </c>
      <c r="AJ65" s="113">
        <v>164804</v>
      </c>
      <c r="AK65" s="113">
        <v>89494</v>
      </c>
      <c r="AL65" s="115">
        <v>63003</v>
      </c>
      <c r="AM65" s="113">
        <v>300</v>
      </c>
      <c r="AN65" s="113">
        <v>61</v>
      </c>
      <c r="AO65" s="113">
        <v>196</v>
      </c>
      <c r="AP65" s="113">
        <v>132255</v>
      </c>
      <c r="AQ65" s="113">
        <v>28958</v>
      </c>
      <c r="AR65" s="115">
        <v>96607</v>
      </c>
      <c r="AS65" s="113">
        <v>332</v>
      </c>
      <c r="AT65" s="113">
        <v>92</v>
      </c>
      <c r="AU65" s="113">
        <v>192</v>
      </c>
      <c r="AV65" s="113">
        <v>105457</v>
      </c>
      <c r="AW65" s="113">
        <v>19908</v>
      </c>
      <c r="AX65" s="115">
        <v>79894</v>
      </c>
      <c r="AY65" s="113">
        <v>510</v>
      </c>
      <c r="AZ65" s="113">
        <v>134</v>
      </c>
      <c r="BA65" s="113">
        <v>265</v>
      </c>
      <c r="BB65" s="113">
        <v>216250</v>
      </c>
      <c r="BC65" s="113">
        <v>96438</v>
      </c>
      <c r="BD65" s="115">
        <v>82552</v>
      </c>
      <c r="BE65" s="113">
        <v>418</v>
      </c>
      <c r="BF65" s="113">
        <v>82</v>
      </c>
      <c r="BG65" s="113">
        <v>255</v>
      </c>
      <c r="BH65" s="113">
        <v>332510</v>
      </c>
      <c r="BI65" s="113">
        <v>8971</v>
      </c>
      <c r="BJ65" s="115">
        <v>257039</v>
      </c>
      <c r="BK65" s="113">
        <v>382</v>
      </c>
      <c r="BL65" s="113">
        <v>110</v>
      </c>
      <c r="BM65" s="113">
        <v>199</v>
      </c>
      <c r="BN65" s="113">
        <v>223308</v>
      </c>
      <c r="BO65" s="113">
        <v>29355</v>
      </c>
      <c r="BP65" s="115">
        <v>146551</v>
      </c>
      <c r="BQ65" s="113">
        <v>423</v>
      </c>
      <c r="BR65" s="113">
        <v>104</v>
      </c>
      <c r="BS65" s="113">
        <v>230</v>
      </c>
      <c r="BT65" s="113" t="s">
        <v>28</v>
      </c>
      <c r="BU65" s="113" t="s">
        <v>28</v>
      </c>
      <c r="BV65" s="115" t="s">
        <v>28</v>
      </c>
    </row>
    <row r="66" spans="2:74" ht="13.5" thickBot="1">
      <c r="B66" s="102" t="s">
        <v>70</v>
      </c>
      <c r="C66" s="109">
        <v>62</v>
      </c>
      <c r="D66" s="109">
        <v>12</v>
      </c>
      <c r="E66" s="109">
        <v>40</v>
      </c>
      <c r="F66" s="109">
        <v>70090</v>
      </c>
      <c r="G66" s="109">
        <v>21663</v>
      </c>
      <c r="H66" s="111">
        <v>46934</v>
      </c>
      <c r="I66" s="109">
        <v>57</v>
      </c>
      <c r="J66" s="109">
        <v>10</v>
      </c>
      <c r="K66" s="109">
        <v>34</v>
      </c>
      <c r="L66" s="109">
        <v>6750</v>
      </c>
      <c r="M66" s="109">
        <v>697</v>
      </c>
      <c r="N66" s="111">
        <v>4895</v>
      </c>
      <c r="O66" s="109">
        <v>65</v>
      </c>
      <c r="P66" s="109">
        <v>12</v>
      </c>
      <c r="Q66" s="109">
        <v>43</v>
      </c>
      <c r="R66" s="109">
        <v>12997</v>
      </c>
      <c r="S66" s="109">
        <v>731</v>
      </c>
      <c r="T66" s="111">
        <v>11502</v>
      </c>
      <c r="U66" s="109">
        <v>60</v>
      </c>
      <c r="V66" s="109">
        <v>11</v>
      </c>
      <c r="W66" s="109">
        <v>37</v>
      </c>
      <c r="X66" s="109">
        <v>8143</v>
      </c>
      <c r="Y66" s="109">
        <v>866</v>
      </c>
      <c r="Z66" s="111">
        <v>5959</v>
      </c>
      <c r="AA66" s="109">
        <v>52</v>
      </c>
      <c r="AB66" s="109">
        <v>14</v>
      </c>
      <c r="AC66" s="109">
        <v>30</v>
      </c>
      <c r="AD66" s="109">
        <v>11031</v>
      </c>
      <c r="AE66" s="109">
        <v>4412</v>
      </c>
      <c r="AF66" s="111">
        <v>5424</v>
      </c>
      <c r="AG66" s="109">
        <v>73</v>
      </c>
      <c r="AH66" s="109">
        <v>16</v>
      </c>
      <c r="AI66" s="109">
        <v>48</v>
      </c>
      <c r="AJ66" s="109">
        <v>10310</v>
      </c>
      <c r="AK66" s="109">
        <v>2114</v>
      </c>
      <c r="AL66" s="111">
        <v>6216</v>
      </c>
      <c r="AM66" s="109">
        <v>79</v>
      </c>
      <c r="AN66" s="109">
        <v>16</v>
      </c>
      <c r="AO66" s="109">
        <v>55</v>
      </c>
      <c r="AP66" s="109">
        <v>11665</v>
      </c>
      <c r="AQ66" s="109">
        <v>3345</v>
      </c>
      <c r="AR66" s="111">
        <v>7669</v>
      </c>
      <c r="AS66" s="109">
        <v>73</v>
      </c>
      <c r="AT66" s="109">
        <v>15</v>
      </c>
      <c r="AU66" s="109">
        <v>48</v>
      </c>
      <c r="AV66" s="109">
        <v>15321</v>
      </c>
      <c r="AW66" s="109">
        <v>1055</v>
      </c>
      <c r="AX66" s="111">
        <v>13080</v>
      </c>
      <c r="AY66" s="109">
        <v>89</v>
      </c>
      <c r="AZ66" s="109">
        <v>23</v>
      </c>
      <c r="BA66" s="109">
        <v>50</v>
      </c>
      <c r="BB66" s="109">
        <v>20392</v>
      </c>
      <c r="BC66" s="109">
        <v>7036</v>
      </c>
      <c r="BD66" s="111">
        <v>11918</v>
      </c>
      <c r="BE66" s="109">
        <v>73</v>
      </c>
      <c r="BF66" s="109">
        <v>13</v>
      </c>
      <c r="BG66" s="109">
        <v>47</v>
      </c>
      <c r="BH66" s="109">
        <v>50561</v>
      </c>
      <c r="BI66" s="109">
        <v>1514</v>
      </c>
      <c r="BJ66" s="111">
        <v>48016</v>
      </c>
      <c r="BK66" s="109">
        <v>88</v>
      </c>
      <c r="BL66" s="109">
        <v>23</v>
      </c>
      <c r="BM66" s="109">
        <v>43</v>
      </c>
      <c r="BN66" s="109">
        <v>12226</v>
      </c>
      <c r="BO66" s="109">
        <v>2241</v>
      </c>
      <c r="BP66" s="111">
        <v>4674</v>
      </c>
      <c r="BQ66" s="109">
        <v>102</v>
      </c>
      <c r="BR66" s="109">
        <v>24</v>
      </c>
      <c r="BS66" s="109">
        <v>56</v>
      </c>
      <c r="BT66" s="109" t="s">
        <v>28</v>
      </c>
      <c r="BU66" s="109" t="s">
        <v>28</v>
      </c>
      <c r="BV66" s="111" t="s">
        <v>28</v>
      </c>
    </row>
    <row r="67" spans="2:74" ht="13.5" thickBot="1">
      <c r="B67" s="102" t="s">
        <v>71</v>
      </c>
      <c r="C67" s="109">
        <v>35</v>
      </c>
      <c r="D67" s="109">
        <v>4</v>
      </c>
      <c r="E67" s="109">
        <v>28</v>
      </c>
      <c r="F67" s="109">
        <v>13910</v>
      </c>
      <c r="G67" s="109">
        <v>691</v>
      </c>
      <c r="H67" s="111">
        <v>9469</v>
      </c>
      <c r="I67" s="109">
        <v>33</v>
      </c>
      <c r="J67" s="109">
        <v>4</v>
      </c>
      <c r="K67" s="109">
        <v>21</v>
      </c>
      <c r="L67" s="109">
        <v>4939</v>
      </c>
      <c r="M67" s="109">
        <v>151</v>
      </c>
      <c r="N67" s="111">
        <v>2809</v>
      </c>
      <c r="O67" s="109">
        <v>36</v>
      </c>
      <c r="P67" s="109">
        <v>5</v>
      </c>
      <c r="Q67" s="109">
        <v>23</v>
      </c>
      <c r="R67" s="109">
        <v>19881</v>
      </c>
      <c r="S67" s="109">
        <v>10673</v>
      </c>
      <c r="T67" s="111">
        <v>7487</v>
      </c>
      <c r="U67" s="109">
        <v>39</v>
      </c>
      <c r="V67" s="109">
        <v>3</v>
      </c>
      <c r="W67" s="109">
        <v>31</v>
      </c>
      <c r="X67" s="109">
        <v>5075</v>
      </c>
      <c r="Y67" s="109">
        <v>161</v>
      </c>
      <c r="Z67" s="111">
        <v>3820</v>
      </c>
      <c r="AA67" s="109">
        <v>37</v>
      </c>
      <c r="AB67" s="109">
        <v>2</v>
      </c>
      <c r="AC67" s="109">
        <v>22</v>
      </c>
      <c r="AD67" s="109">
        <v>10478</v>
      </c>
      <c r="AE67" s="109">
        <v>506</v>
      </c>
      <c r="AF67" s="111">
        <v>1956</v>
      </c>
      <c r="AG67" s="109">
        <v>37</v>
      </c>
      <c r="AH67" s="109">
        <v>6</v>
      </c>
      <c r="AI67" s="109">
        <v>23</v>
      </c>
      <c r="AJ67" s="109">
        <v>8363</v>
      </c>
      <c r="AK67" s="109">
        <v>864</v>
      </c>
      <c r="AL67" s="111">
        <v>4353</v>
      </c>
      <c r="AM67" s="109">
        <v>37</v>
      </c>
      <c r="AN67" s="109">
        <v>12</v>
      </c>
      <c r="AO67" s="109">
        <v>20</v>
      </c>
      <c r="AP67" s="109">
        <v>8951</v>
      </c>
      <c r="AQ67" s="109">
        <v>4611</v>
      </c>
      <c r="AR67" s="111">
        <v>3598</v>
      </c>
      <c r="AS67" s="109">
        <v>43</v>
      </c>
      <c r="AT67" s="109">
        <v>7</v>
      </c>
      <c r="AU67" s="109">
        <v>28</v>
      </c>
      <c r="AV67" s="109">
        <v>20272</v>
      </c>
      <c r="AW67" s="109">
        <v>3685</v>
      </c>
      <c r="AX67" s="111">
        <v>16052</v>
      </c>
      <c r="AY67" s="109">
        <v>83</v>
      </c>
      <c r="AZ67" s="109">
        <v>15</v>
      </c>
      <c r="BA67" s="109">
        <v>43</v>
      </c>
      <c r="BB67" s="109">
        <v>26388</v>
      </c>
      <c r="BC67" s="109">
        <v>14768</v>
      </c>
      <c r="BD67" s="111">
        <v>9596</v>
      </c>
      <c r="BE67" s="109">
        <v>78</v>
      </c>
      <c r="BF67" s="109">
        <v>17</v>
      </c>
      <c r="BG67" s="109">
        <v>48</v>
      </c>
      <c r="BH67" s="109">
        <v>17852</v>
      </c>
      <c r="BI67" s="109">
        <v>1360</v>
      </c>
      <c r="BJ67" s="111">
        <v>15220</v>
      </c>
      <c r="BK67" s="109">
        <v>47</v>
      </c>
      <c r="BL67" s="109">
        <v>12</v>
      </c>
      <c r="BM67" s="109">
        <v>25</v>
      </c>
      <c r="BN67" s="109">
        <v>16300</v>
      </c>
      <c r="BO67" s="109">
        <v>3546</v>
      </c>
      <c r="BP67" s="111">
        <v>2324</v>
      </c>
      <c r="BQ67" s="109">
        <v>42</v>
      </c>
      <c r="BR67" s="109">
        <v>15</v>
      </c>
      <c r="BS67" s="109">
        <v>24</v>
      </c>
      <c r="BT67" s="109" t="s">
        <v>28</v>
      </c>
      <c r="BU67" s="109" t="s">
        <v>28</v>
      </c>
      <c r="BV67" s="111" t="s">
        <v>28</v>
      </c>
    </row>
    <row r="68" spans="2:74" ht="13.5" thickBot="1">
      <c r="B68" s="102" t="s">
        <v>72</v>
      </c>
      <c r="C68" s="109">
        <v>192</v>
      </c>
      <c r="D68" s="109">
        <v>43</v>
      </c>
      <c r="E68" s="109">
        <v>124</v>
      </c>
      <c r="F68" s="109">
        <v>94097</v>
      </c>
      <c r="G68" s="109">
        <v>34334</v>
      </c>
      <c r="H68" s="111">
        <v>52960</v>
      </c>
      <c r="I68" s="109">
        <v>119</v>
      </c>
      <c r="J68" s="109">
        <v>25</v>
      </c>
      <c r="K68" s="109">
        <v>79</v>
      </c>
      <c r="L68" s="109">
        <v>49023</v>
      </c>
      <c r="M68" s="109">
        <v>9890</v>
      </c>
      <c r="N68" s="111">
        <v>32782</v>
      </c>
      <c r="O68" s="109">
        <v>230</v>
      </c>
      <c r="P68" s="109">
        <v>62</v>
      </c>
      <c r="Q68" s="109">
        <v>139</v>
      </c>
      <c r="R68" s="109">
        <v>70081</v>
      </c>
      <c r="S68" s="109">
        <v>22680</v>
      </c>
      <c r="T68" s="111">
        <v>41905</v>
      </c>
      <c r="U68" s="109">
        <v>184</v>
      </c>
      <c r="V68" s="109">
        <v>48</v>
      </c>
      <c r="W68" s="109">
        <v>118</v>
      </c>
      <c r="X68" s="109">
        <v>79905</v>
      </c>
      <c r="Y68" s="109">
        <v>10529</v>
      </c>
      <c r="Z68" s="111">
        <v>63445</v>
      </c>
      <c r="AA68" s="109">
        <v>211</v>
      </c>
      <c r="AB68" s="109">
        <v>57</v>
      </c>
      <c r="AC68" s="109">
        <v>114</v>
      </c>
      <c r="AD68" s="109">
        <v>122478</v>
      </c>
      <c r="AE68" s="109">
        <v>44760</v>
      </c>
      <c r="AF68" s="111">
        <v>61922</v>
      </c>
      <c r="AG68" s="109">
        <v>184</v>
      </c>
      <c r="AH68" s="109">
        <v>34</v>
      </c>
      <c r="AI68" s="109">
        <v>116</v>
      </c>
      <c r="AJ68" s="109">
        <v>146131</v>
      </c>
      <c r="AK68" s="109">
        <v>86516</v>
      </c>
      <c r="AL68" s="111">
        <v>52434</v>
      </c>
      <c r="AM68" s="109">
        <v>184</v>
      </c>
      <c r="AN68" s="109">
        <v>33</v>
      </c>
      <c r="AO68" s="109">
        <v>121</v>
      </c>
      <c r="AP68" s="109">
        <v>111639</v>
      </c>
      <c r="AQ68" s="109">
        <v>21002</v>
      </c>
      <c r="AR68" s="111">
        <v>85340</v>
      </c>
      <c r="AS68" s="109">
        <v>216</v>
      </c>
      <c r="AT68" s="109">
        <v>70</v>
      </c>
      <c r="AU68" s="109">
        <v>116</v>
      </c>
      <c r="AV68" s="109">
        <v>69864</v>
      </c>
      <c r="AW68" s="109">
        <v>15168</v>
      </c>
      <c r="AX68" s="111">
        <v>50762</v>
      </c>
      <c r="AY68" s="109">
        <v>338</v>
      </c>
      <c r="AZ68" s="109">
        <v>96</v>
      </c>
      <c r="BA68" s="109">
        <v>172</v>
      </c>
      <c r="BB68" s="109">
        <v>169470</v>
      </c>
      <c r="BC68" s="109">
        <v>74634</v>
      </c>
      <c r="BD68" s="111">
        <v>61038</v>
      </c>
      <c r="BE68" s="109">
        <v>267</v>
      </c>
      <c r="BF68" s="109">
        <v>52</v>
      </c>
      <c r="BG68" s="109">
        <v>160</v>
      </c>
      <c r="BH68" s="109">
        <v>264097</v>
      </c>
      <c r="BI68" s="109">
        <v>6097</v>
      </c>
      <c r="BJ68" s="111">
        <v>193803</v>
      </c>
      <c r="BK68" s="109">
        <v>247</v>
      </c>
      <c r="BL68" s="109">
        <v>75</v>
      </c>
      <c r="BM68" s="109">
        <v>131</v>
      </c>
      <c r="BN68" s="109">
        <v>194782</v>
      </c>
      <c r="BO68" s="109">
        <v>23568</v>
      </c>
      <c r="BP68" s="111">
        <v>139553</v>
      </c>
      <c r="BQ68" s="109">
        <v>279</v>
      </c>
      <c r="BR68" s="109">
        <v>65</v>
      </c>
      <c r="BS68" s="109">
        <v>150</v>
      </c>
      <c r="BT68" s="109" t="s">
        <v>28</v>
      </c>
      <c r="BU68" s="109" t="s">
        <v>28</v>
      </c>
      <c r="BV68" s="111" t="s">
        <v>28</v>
      </c>
    </row>
    <row r="69" spans="2:74" ht="13.5" thickBot="1">
      <c r="B69" s="102" t="s">
        <v>191</v>
      </c>
      <c r="C69" s="109">
        <v>10</v>
      </c>
      <c r="D69" s="109">
        <v>1</v>
      </c>
      <c r="E69" s="109">
        <v>6</v>
      </c>
      <c r="F69" s="109">
        <v>36525</v>
      </c>
      <c r="G69" s="109">
        <v>65</v>
      </c>
      <c r="H69" s="111">
        <v>24580</v>
      </c>
      <c r="I69" s="109">
        <v>4</v>
      </c>
      <c r="J69" s="109">
        <v>1</v>
      </c>
      <c r="K69" s="109">
        <v>2</v>
      </c>
      <c r="L69" s="109">
        <v>41230</v>
      </c>
      <c r="M69" s="109">
        <v>630</v>
      </c>
      <c r="N69" s="111">
        <v>40300</v>
      </c>
      <c r="O69" s="109">
        <v>1</v>
      </c>
      <c r="P69" s="109">
        <v>1</v>
      </c>
      <c r="Q69" s="109" t="s">
        <v>28</v>
      </c>
      <c r="R69" s="109">
        <v>3500</v>
      </c>
      <c r="S69" s="109">
        <v>3500</v>
      </c>
      <c r="T69" s="111">
        <v>0</v>
      </c>
      <c r="U69" s="109" t="s">
        <v>28</v>
      </c>
      <c r="V69" s="109" t="s">
        <v>28</v>
      </c>
      <c r="W69" s="109" t="s">
        <v>28</v>
      </c>
      <c r="X69" s="109" t="s">
        <v>28</v>
      </c>
      <c r="Y69" s="109" t="s">
        <v>28</v>
      </c>
      <c r="Z69" s="111" t="s">
        <v>28</v>
      </c>
      <c r="AA69" s="109" t="s">
        <v>28</v>
      </c>
      <c r="AB69" s="109" t="s">
        <v>28</v>
      </c>
      <c r="AC69" s="109" t="s">
        <v>28</v>
      </c>
      <c r="AD69" s="109" t="s">
        <v>28</v>
      </c>
      <c r="AE69" s="109" t="s">
        <v>28</v>
      </c>
      <c r="AF69" s="111" t="s">
        <v>28</v>
      </c>
      <c r="AG69" s="109" t="s">
        <v>28</v>
      </c>
      <c r="AH69" s="109" t="s">
        <v>28</v>
      </c>
      <c r="AI69" s="109" t="s">
        <v>28</v>
      </c>
      <c r="AJ69" s="109" t="s">
        <v>28</v>
      </c>
      <c r="AK69" s="109" t="s">
        <v>28</v>
      </c>
      <c r="AL69" s="111" t="s">
        <v>28</v>
      </c>
      <c r="AM69" s="109" t="s">
        <v>28</v>
      </c>
      <c r="AN69" s="109" t="s">
        <v>28</v>
      </c>
      <c r="AO69" s="109" t="s">
        <v>28</v>
      </c>
      <c r="AP69" s="109" t="s">
        <v>28</v>
      </c>
      <c r="AQ69" s="109" t="s">
        <v>28</v>
      </c>
      <c r="AR69" s="111" t="s">
        <v>28</v>
      </c>
      <c r="AS69" s="109" t="s">
        <v>28</v>
      </c>
      <c r="AT69" s="109" t="s">
        <v>28</v>
      </c>
      <c r="AU69" s="109" t="s">
        <v>28</v>
      </c>
      <c r="AV69" s="109" t="s">
        <v>28</v>
      </c>
      <c r="AW69" s="109" t="s">
        <v>28</v>
      </c>
      <c r="AX69" s="111" t="s">
        <v>28</v>
      </c>
      <c r="AY69" s="109" t="s">
        <v>28</v>
      </c>
      <c r="AZ69" s="109" t="s">
        <v>28</v>
      </c>
      <c r="BA69" s="109" t="s">
        <v>28</v>
      </c>
      <c r="BB69" s="109" t="s">
        <v>28</v>
      </c>
      <c r="BC69" s="109" t="s">
        <v>28</v>
      </c>
      <c r="BD69" s="111" t="s">
        <v>28</v>
      </c>
      <c r="BE69" s="109" t="s">
        <v>28</v>
      </c>
      <c r="BF69" s="109" t="s">
        <v>28</v>
      </c>
      <c r="BG69" s="109" t="s">
        <v>28</v>
      </c>
      <c r="BH69" s="109" t="s">
        <v>28</v>
      </c>
      <c r="BI69" s="109" t="s">
        <v>28</v>
      </c>
      <c r="BJ69" s="111" t="s">
        <v>28</v>
      </c>
      <c r="BK69" s="109" t="s">
        <v>28</v>
      </c>
      <c r="BL69" s="109" t="s">
        <v>28</v>
      </c>
      <c r="BM69" s="109" t="s">
        <v>28</v>
      </c>
      <c r="BN69" s="109" t="s">
        <v>28</v>
      </c>
      <c r="BO69" s="109" t="s">
        <v>28</v>
      </c>
      <c r="BP69" s="111" t="s">
        <v>28</v>
      </c>
      <c r="BQ69" s="109" t="s">
        <v>28</v>
      </c>
      <c r="BR69" s="109" t="s">
        <v>28</v>
      </c>
      <c r="BS69" s="109" t="s">
        <v>28</v>
      </c>
      <c r="BT69" s="109" t="s">
        <v>28</v>
      </c>
      <c r="BU69" s="109" t="s">
        <v>28</v>
      </c>
      <c r="BV69" s="111" t="s">
        <v>28</v>
      </c>
    </row>
    <row r="70" spans="2:74" ht="13.5" thickBot="1">
      <c r="B70" s="103" t="s">
        <v>73</v>
      </c>
      <c r="C70" s="113">
        <v>34</v>
      </c>
      <c r="D70" s="113">
        <v>12</v>
      </c>
      <c r="E70" s="113">
        <v>21</v>
      </c>
      <c r="F70" s="113">
        <v>80831</v>
      </c>
      <c r="G70" s="113">
        <v>73917</v>
      </c>
      <c r="H70" s="113">
        <v>6874</v>
      </c>
      <c r="I70" s="113">
        <v>43</v>
      </c>
      <c r="J70" s="113">
        <v>17</v>
      </c>
      <c r="K70" s="113">
        <v>17</v>
      </c>
      <c r="L70" s="113">
        <v>216414</v>
      </c>
      <c r="M70" s="113">
        <v>136767</v>
      </c>
      <c r="N70" s="113">
        <v>77043</v>
      </c>
      <c r="O70" s="113">
        <v>57</v>
      </c>
      <c r="P70" s="113">
        <v>21</v>
      </c>
      <c r="Q70" s="113">
        <v>32</v>
      </c>
      <c r="R70" s="113">
        <v>94449</v>
      </c>
      <c r="S70" s="113">
        <v>69834</v>
      </c>
      <c r="T70" s="113">
        <v>89356</v>
      </c>
      <c r="U70" s="113">
        <v>47</v>
      </c>
      <c r="V70" s="113">
        <v>16</v>
      </c>
      <c r="W70" s="113">
        <v>24</v>
      </c>
      <c r="X70" s="113">
        <v>39910</v>
      </c>
      <c r="Y70" s="113">
        <v>20763</v>
      </c>
      <c r="Z70" s="113">
        <v>18321</v>
      </c>
      <c r="AA70" s="114">
        <v>61</v>
      </c>
      <c r="AB70" s="113">
        <v>25</v>
      </c>
      <c r="AC70" s="113">
        <v>32</v>
      </c>
      <c r="AD70" s="113">
        <v>21491</v>
      </c>
      <c r="AE70" s="113">
        <v>2206</v>
      </c>
      <c r="AF70" s="115">
        <v>14967</v>
      </c>
      <c r="AG70" s="113">
        <v>53</v>
      </c>
      <c r="AH70" s="113">
        <v>24</v>
      </c>
      <c r="AI70" s="113">
        <v>25</v>
      </c>
      <c r="AJ70" s="113">
        <v>12830</v>
      </c>
      <c r="AK70" s="113">
        <v>6194</v>
      </c>
      <c r="AL70" s="115">
        <v>6409</v>
      </c>
      <c r="AM70" s="113">
        <v>47</v>
      </c>
      <c r="AN70" s="113">
        <v>24</v>
      </c>
      <c r="AO70" s="113">
        <v>14</v>
      </c>
      <c r="AP70" s="113">
        <v>13665</v>
      </c>
      <c r="AQ70" s="113">
        <v>2749</v>
      </c>
      <c r="AR70" s="115">
        <v>9359</v>
      </c>
      <c r="AS70" s="113">
        <v>55</v>
      </c>
      <c r="AT70" s="113">
        <v>22</v>
      </c>
      <c r="AU70" s="113">
        <v>23</v>
      </c>
      <c r="AV70" s="113">
        <v>5227</v>
      </c>
      <c r="AW70" s="113">
        <v>1517</v>
      </c>
      <c r="AX70" s="115">
        <v>3571</v>
      </c>
      <c r="AY70" s="113">
        <v>81</v>
      </c>
      <c r="AZ70" s="113">
        <v>32</v>
      </c>
      <c r="BA70" s="113">
        <v>40</v>
      </c>
      <c r="BB70" s="113">
        <v>40295</v>
      </c>
      <c r="BC70" s="113">
        <v>19267</v>
      </c>
      <c r="BD70" s="115">
        <v>20382</v>
      </c>
      <c r="BE70" s="113">
        <v>79</v>
      </c>
      <c r="BF70" s="113">
        <v>47</v>
      </c>
      <c r="BG70" s="113">
        <v>22</v>
      </c>
      <c r="BH70" s="113">
        <v>40317</v>
      </c>
      <c r="BI70" s="113">
        <v>7656</v>
      </c>
      <c r="BJ70" s="115">
        <v>32045</v>
      </c>
      <c r="BK70" s="113">
        <v>82</v>
      </c>
      <c r="BL70" s="113">
        <v>45</v>
      </c>
      <c r="BM70" s="113">
        <v>26</v>
      </c>
      <c r="BN70" s="113">
        <v>125204</v>
      </c>
      <c r="BO70" s="113">
        <v>58354</v>
      </c>
      <c r="BP70" s="115">
        <v>66417</v>
      </c>
      <c r="BQ70" s="113">
        <v>77</v>
      </c>
      <c r="BR70" s="113">
        <v>37</v>
      </c>
      <c r="BS70" s="113">
        <v>30</v>
      </c>
      <c r="BT70" s="113" t="s">
        <v>28</v>
      </c>
      <c r="BU70" s="113" t="s">
        <v>28</v>
      </c>
      <c r="BV70" s="115" t="s">
        <v>28</v>
      </c>
    </row>
    <row r="71" spans="2:74" ht="13.5" thickBot="1">
      <c r="B71" s="102" t="s">
        <v>74</v>
      </c>
      <c r="C71" s="109">
        <v>12</v>
      </c>
      <c r="D71" s="109">
        <v>6</v>
      </c>
      <c r="E71" s="109">
        <v>6</v>
      </c>
      <c r="F71" s="109">
        <v>2724</v>
      </c>
      <c r="G71" s="109">
        <v>1881</v>
      </c>
      <c r="H71" s="111">
        <v>843</v>
      </c>
      <c r="I71" s="109">
        <v>18</v>
      </c>
      <c r="J71" s="109">
        <v>7</v>
      </c>
      <c r="K71" s="109">
        <v>5</v>
      </c>
      <c r="L71" s="109">
        <v>2908</v>
      </c>
      <c r="M71" s="109">
        <v>2057</v>
      </c>
      <c r="N71" s="111">
        <v>337</v>
      </c>
      <c r="O71" s="109">
        <v>28</v>
      </c>
      <c r="P71" s="109">
        <v>10</v>
      </c>
      <c r="Q71" s="109">
        <v>15</v>
      </c>
      <c r="R71" s="109">
        <v>18455</v>
      </c>
      <c r="S71" s="109">
        <v>1822</v>
      </c>
      <c r="T71" s="111">
        <v>16514</v>
      </c>
      <c r="U71" s="109">
        <v>28</v>
      </c>
      <c r="V71" s="109">
        <v>9</v>
      </c>
      <c r="W71" s="109">
        <v>13</v>
      </c>
      <c r="X71" s="109">
        <v>28507</v>
      </c>
      <c r="Y71" s="109">
        <v>13260</v>
      </c>
      <c r="Z71" s="111">
        <v>14427</v>
      </c>
      <c r="AA71" s="109">
        <v>44</v>
      </c>
      <c r="AB71" s="109">
        <v>17</v>
      </c>
      <c r="AC71" s="109">
        <v>24</v>
      </c>
      <c r="AD71" s="109">
        <v>19127</v>
      </c>
      <c r="AE71" s="109">
        <v>1098</v>
      </c>
      <c r="AF71" s="111">
        <v>13722</v>
      </c>
      <c r="AG71" s="109">
        <v>31</v>
      </c>
      <c r="AH71" s="109">
        <v>13</v>
      </c>
      <c r="AI71" s="109">
        <v>16</v>
      </c>
      <c r="AJ71" s="109">
        <v>6958</v>
      </c>
      <c r="AK71" s="109">
        <v>5201</v>
      </c>
      <c r="AL71" s="111">
        <v>1692</v>
      </c>
      <c r="AM71" s="109">
        <v>24</v>
      </c>
      <c r="AN71" s="109">
        <v>13</v>
      </c>
      <c r="AO71" s="109">
        <v>6</v>
      </c>
      <c r="AP71" s="109">
        <v>10043</v>
      </c>
      <c r="AQ71" s="109">
        <v>1554</v>
      </c>
      <c r="AR71" s="111">
        <v>7708</v>
      </c>
      <c r="AS71" s="109">
        <v>25</v>
      </c>
      <c r="AT71" s="109">
        <v>5</v>
      </c>
      <c r="AU71" s="109">
        <v>16</v>
      </c>
      <c r="AV71" s="109">
        <v>3033</v>
      </c>
      <c r="AW71" s="109">
        <v>118</v>
      </c>
      <c r="AX71" s="111">
        <v>2889</v>
      </c>
      <c r="AY71" s="109">
        <v>35</v>
      </c>
      <c r="AZ71" s="109">
        <v>15</v>
      </c>
      <c r="BA71" s="109">
        <v>15</v>
      </c>
      <c r="BB71" s="109">
        <v>24416</v>
      </c>
      <c r="BC71" s="109">
        <v>17958</v>
      </c>
      <c r="BD71" s="111">
        <v>6212</v>
      </c>
      <c r="BE71" s="109">
        <v>44</v>
      </c>
      <c r="BF71" s="109">
        <v>34</v>
      </c>
      <c r="BG71" s="109">
        <v>9</v>
      </c>
      <c r="BH71" s="109">
        <v>8553</v>
      </c>
      <c r="BI71" s="109">
        <v>6845</v>
      </c>
      <c r="BJ71" s="111">
        <v>1664</v>
      </c>
      <c r="BK71" s="109">
        <v>41</v>
      </c>
      <c r="BL71" s="109">
        <v>24</v>
      </c>
      <c r="BM71" s="109">
        <v>13</v>
      </c>
      <c r="BN71" s="109">
        <v>80771</v>
      </c>
      <c r="BO71" s="109">
        <v>40286</v>
      </c>
      <c r="BP71" s="111">
        <v>40427</v>
      </c>
      <c r="BQ71" s="109">
        <v>45</v>
      </c>
      <c r="BR71" s="109">
        <v>25</v>
      </c>
      <c r="BS71" s="109">
        <v>18</v>
      </c>
      <c r="BT71" s="109" t="s">
        <v>28</v>
      </c>
      <c r="BU71" s="109" t="s">
        <v>28</v>
      </c>
      <c r="BV71" s="111" t="s">
        <v>28</v>
      </c>
    </row>
    <row r="72" spans="2:74" ht="13.5" thickBot="1">
      <c r="B72" s="102" t="s">
        <v>75</v>
      </c>
      <c r="C72" s="109">
        <v>9</v>
      </c>
      <c r="D72" s="109">
        <v>4</v>
      </c>
      <c r="E72" s="109">
        <v>5</v>
      </c>
      <c r="F72" s="109">
        <v>7480</v>
      </c>
      <c r="G72" s="109">
        <v>5814</v>
      </c>
      <c r="H72" s="111">
        <v>1666</v>
      </c>
      <c r="I72" s="109">
        <v>14</v>
      </c>
      <c r="J72" s="109">
        <v>6</v>
      </c>
      <c r="K72" s="109">
        <v>8</v>
      </c>
      <c r="L72" s="109">
        <v>10870</v>
      </c>
      <c r="M72" s="109">
        <v>1743</v>
      </c>
      <c r="N72" s="111">
        <v>9127</v>
      </c>
      <c r="O72" s="109">
        <v>12</v>
      </c>
      <c r="P72" s="109">
        <v>6</v>
      </c>
      <c r="Q72" s="109">
        <v>6</v>
      </c>
      <c r="R72" s="109">
        <v>2489</v>
      </c>
      <c r="S72" s="109">
        <v>950</v>
      </c>
      <c r="T72" s="111">
        <v>1539</v>
      </c>
      <c r="U72" s="109">
        <v>7</v>
      </c>
      <c r="V72" s="109">
        <v>4</v>
      </c>
      <c r="W72" s="109">
        <v>2</v>
      </c>
      <c r="X72" s="109">
        <v>7120</v>
      </c>
      <c r="Y72" s="109">
        <v>6928</v>
      </c>
      <c r="Z72" s="111">
        <v>167</v>
      </c>
      <c r="AA72" s="109">
        <v>10</v>
      </c>
      <c r="AB72" s="109">
        <v>6</v>
      </c>
      <c r="AC72" s="109">
        <v>4</v>
      </c>
      <c r="AD72" s="109">
        <v>472</v>
      </c>
      <c r="AE72" s="109">
        <v>291</v>
      </c>
      <c r="AF72" s="111">
        <v>181</v>
      </c>
      <c r="AG72" s="109">
        <v>16</v>
      </c>
      <c r="AH72" s="109">
        <v>9</v>
      </c>
      <c r="AI72" s="109">
        <v>6</v>
      </c>
      <c r="AJ72" s="109">
        <v>1354</v>
      </c>
      <c r="AK72" s="109">
        <v>720</v>
      </c>
      <c r="AL72" s="111">
        <v>534</v>
      </c>
      <c r="AM72" s="109">
        <v>16</v>
      </c>
      <c r="AN72" s="109">
        <v>8</v>
      </c>
      <c r="AO72" s="109">
        <v>4</v>
      </c>
      <c r="AP72" s="109">
        <v>1791</v>
      </c>
      <c r="AQ72" s="109">
        <v>692</v>
      </c>
      <c r="AR72" s="111">
        <v>323</v>
      </c>
      <c r="AS72" s="109">
        <v>24</v>
      </c>
      <c r="AT72" s="109">
        <v>15</v>
      </c>
      <c r="AU72" s="109">
        <v>4</v>
      </c>
      <c r="AV72" s="109">
        <v>1560</v>
      </c>
      <c r="AW72" s="109">
        <v>1238</v>
      </c>
      <c r="AX72" s="111">
        <v>239</v>
      </c>
      <c r="AY72" s="109">
        <v>20</v>
      </c>
      <c r="AZ72" s="109">
        <v>8</v>
      </c>
      <c r="BA72" s="109">
        <v>10</v>
      </c>
      <c r="BB72" s="109">
        <v>2436</v>
      </c>
      <c r="BC72" s="109">
        <v>779</v>
      </c>
      <c r="BD72" s="111">
        <v>1487</v>
      </c>
      <c r="BE72" s="109">
        <v>28</v>
      </c>
      <c r="BF72" s="109">
        <v>12</v>
      </c>
      <c r="BG72" s="109">
        <v>9</v>
      </c>
      <c r="BH72" s="109">
        <v>10561</v>
      </c>
      <c r="BI72" s="109">
        <v>803</v>
      </c>
      <c r="BJ72" s="111">
        <v>9374</v>
      </c>
      <c r="BK72" s="109">
        <v>34</v>
      </c>
      <c r="BL72" s="109">
        <v>18</v>
      </c>
      <c r="BM72" s="109">
        <v>9</v>
      </c>
      <c r="BN72" s="109">
        <v>43606</v>
      </c>
      <c r="BO72" s="109">
        <v>17553</v>
      </c>
      <c r="BP72" s="111">
        <v>25678</v>
      </c>
      <c r="BQ72" s="109">
        <v>25</v>
      </c>
      <c r="BR72" s="109">
        <v>10</v>
      </c>
      <c r="BS72" s="109">
        <v>8</v>
      </c>
      <c r="BT72" s="109" t="s">
        <v>28</v>
      </c>
      <c r="BU72" s="109" t="s">
        <v>28</v>
      </c>
      <c r="BV72" s="111" t="s">
        <v>28</v>
      </c>
    </row>
    <row r="73" spans="2:74" ht="13.5" thickBot="1">
      <c r="B73" s="102" t="s">
        <v>191</v>
      </c>
      <c r="C73" s="109">
        <v>13</v>
      </c>
      <c r="D73" s="109">
        <v>2</v>
      </c>
      <c r="E73" s="109">
        <v>10</v>
      </c>
      <c r="F73" s="109">
        <v>70627</v>
      </c>
      <c r="G73" s="109">
        <v>66222</v>
      </c>
      <c r="H73" s="111">
        <v>4365</v>
      </c>
      <c r="I73" s="109">
        <v>11</v>
      </c>
      <c r="J73" s="109">
        <v>4</v>
      </c>
      <c r="K73" s="109">
        <v>4</v>
      </c>
      <c r="L73" s="109">
        <v>202636</v>
      </c>
      <c r="M73" s="109">
        <v>132967</v>
      </c>
      <c r="N73" s="111">
        <v>67579</v>
      </c>
      <c r="O73" s="109">
        <v>17</v>
      </c>
      <c r="P73" s="109">
        <v>5</v>
      </c>
      <c r="Q73" s="109">
        <v>11</v>
      </c>
      <c r="R73" s="109">
        <v>73505</v>
      </c>
      <c r="S73" s="109">
        <v>67062</v>
      </c>
      <c r="T73" s="111">
        <v>71303</v>
      </c>
      <c r="U73" s="109">
        <v>12</v>
      </c>
      <c r="V73" s="109">
        <v>3</v>
      </c>
      <c r="W73" s="109">
        <v>9</v>
      </c>
      <c r="X73" s="109">
        <v>4302</v>
      </c>
      <c r="Y73" s="109">
        <v>575</v>
      </c>
      <c r="Z73" s="111">
        <v>3727</v>
      </c>
      <c r="AA73" s="109">
        <v>7</v>
      </c>
      <c r="AB73" s="109">
        <v>2</v>
      </c>
      <c r="AC73" s="109">
        <v>4</v>
      </c>
      <c r="AD73" s="109">
        <v>1892</v>
      </c>
      <c r="AE73" s="109">
        <v>817</v>
      </c>
      <c r="AF73" s="111">
        <v>1064</v>
      </c>
      <c r="AG73" s="109">
        <v>6</v>
      </c>
      <c r="AH73" s="109">
        <v>2</v>
      </c>
      <c r="AI73" s="109">
        <v>3</v>
      </c>
      <c r="AJ73" s="109">
        <v>4518</v>
      </c>
      <c r="AK73" s="109">
        <v>273</v>
      </c>
      <c r="AL73" s="111">
        <v>4183</v>
      </c>
      <c r="AM73" s="109">
        <v>7</v>
      </c>
      <c r="AN73" s="109">
        <v>3</v>
      </c>
      <c r="AO73" s="109">
        <v>4</v>
      </c>
      <c r="AP73" s="109">
        <v>1831</v>
      </c>
      <c r="AQ73" s="109">
        <v>503</v>
      </c>
      <c r="AR73" s="111">
        <v>1328</v>
      </c>
      <c r="AS73" s="109">
        <v>6</v>
      </c>
      <c r="AT73" s="109">
        <v>2</v>
      </c>
      <c r="AU73" s="109">
        <v>3</v>
      </c>
      <c r="AV73" s="109">
        <v>634</v>
      </c>
      <c r="AW73" s="109">
        <v>161</v>
      </c>
      <c r="AX73" s="111">
        <v>443</v>
      </c>
      <c r="AY73" s="109">
        <v>26</v>
      </c>
      <c r="AZ73" s="109">
        <v>9</v>
      </c>
      <c r="BA73" s="109">
        <v>15</v>
      </c>
      <c r="BB73" s="109">
        <v>13443</v>
      </c>
      <c r="BC73" s="109">
        <v>530</v>
      </c>
      <c r="BD73" s="111">
        <v>12683</v>
      </c>
      <c r="BE73" s="109">
        <v>7</v>
      </c>
      <c r="BF73" s="109">
        <v>1</v>
      </c>
      <c r="BG73" s="109">
        <v>4</v>
      </c>
      <c r="BH73" s="109">
        <v>21203</v>
      </c>
      <c r="BI73" s="109">
        <v>8</v>
      </c>
      <c r="BJ73" s="111">
        <v>21007</v>
      </c>
      <c r="BK73" s="109">
        <v>7</v>
      </c>
      <c r="BL73" s="109">
        <v>3</v>
      </c>
      <c r="BM73" s="109">
        <v>4</v>
      </c>
      <c r="BN73" s="109">
        <v>827</v>
      </c>
      <c r="BO73" s="109">
        <v>515</v>
      </c>
      <c r="BP73" s="111">
        <v>312</v>
      </c>
      <c r="BQ73" s="109">
        <v>7</v>
      </c>
      <c r="BR73" s="109">
        <v>2</v>
      </c>
      <c r="BS73" s="109">
        <v>4</v>
      </c>
      <c r="BT73" s="109" t="s">
        <v>28</v>
      </c>
      <c r="BU73" s="109" t="s">
        <v>28</v>
      </c>
      <c r="BV73" s="111" t="s">
        <v>28</v>
      </c>
    </row>
    <row r="74" spans="2:74" ht="13.5" thickBot="1">
      <c r="B74" s="103" t="s">
        <v>76</v>
      </c>
      <c r="C74" s="113">
        <v>98</v>
      </c>
      <c r="D74" s="113">
        <v>44</v>
      </c>
      <c r="E74" s="113">
        <v>22</v>
      </c>
      <c r="F74" s="113">
        <v>57289</v>
      </c>
      <c r="G74" s="113">
        <v>44985</v>
      </c>
      <c r="H74" s="115">
        <v>5849</v>
      </c>
      <c r="I74" s="113">
        <v>64</v>
      </c>
      <c r="J74" s="113">
        <v>23</v>
      </c>
      <c r="K74" s="113">
        <v>11</v>
      </c>
      <c r="L74" s="113">
        <v>34760</v>
      </c>
      <c r="M74" s="113">
        <v>19257</v>
      </c>
      <c r="N74" s="115">
        <v>1882</v>
      </c>
      <c r="O74" s="113">
        <v>82</v>
      </c>
      <c r="P74" s="113">
        <v>38</v>
      </c>
      <c r="Q74" s="113">
        <v>10</v>
      </c>
      <c r="R74" s="113">
        <v>49917</v>
      </c>
      <c r="S74" s="113">
        <v>14395</v>
      </c>
      <c r="T74" s="115">
        <v>5583</v>
      </c>
      <c r="U74" s="113">
        <v>68</v>
      </c>
      <c r="V74" s="113">
        <v>53</v>
      </c>
      <c r="W74" s="113">
        <v>15</v>
      </c>
      <c r="X74" s="113">
        <v>88082</v>
      </c>
      <c r="Y74" s="113">
        <v>18957</v>
      </c>
      <c r="Z74" s="115">
        <v>69125</v>
      </c>
      <c r="AA74" s="113">
        <v>43</v>
      </c>
      <c r="AB74" s="113">
        <v>31</v>
      </c>
      <c r="AC74" s="113">
        <v>12</v>
      </c>
      <c r="AD74" s="113">
        <v>33424</v>
      </c>
      <c r="AE74" s="113">
        <v>31552</v>
      </c>
      <c r="AF74" s="115">
        <v>1872</v>
      </c>
      <c r="AG74" s="113">
        <v>78</v>
      </c>
      <c r="AH74" s="113">
        <v>38</v>
      </c>
      <c r="AI74" s="113">
        <v>11</v>
      </c>
      <c r="AJ74" s="113">
        <v>55139</v>
      </c>
      <c r="AK74" s="113">
        <v>41199</v>
      </c>
      <c r="AL74" s="115">
        <v>937</v>
      </c>
      <c r="AM74" s="113">
        <v>65</v>
      </c>
      <c r="AN74" s="113">
        <v>25</v>
      </c>
      <c r="AO74" s="113">
        <v>8</v>
      </c>
      <c r="AP74" s="113">
        <v>24209</v>
      </c>
      <c r="AQ74" s="113">
        <v>5232</v>
      </c>
      <c r="AR74" s="115">
        <v>2391</v>
      </c>
      <c r="AS74" s="113">
        <v>96</v>
      </c>
      <c r="AT74" s="113">
        <v>39</v>
      </c>
      <c r="AU74" s="113">
        <v>18</v>
      </c>
      <c r="AV74" s="113">
        <v>33098</v>
      </c>
      <c r="AW74" s="113">
        <v>15524</v>
      </c>
      <c r="AX74" s="115">
        <v>2286</v>
      </c>
      <c r="AY74" s="113">
        <v>77</v>
      </c>
      <c r="AZ74" s="113">
        <v>31</v>
      </c>
      <c r="BA74" s="113">
        <v>11</v>
      </c>
      <c r="BB74" s="113">
        <v>60750</v>
      </c>
      <c r="BC74" s="113">
        <v>21459</v>
      </c>
      <c r="BD74" s="115">
        <v>14905</v>
      </c>
      <c r="BE74" s="113">
        <v>58</v>
      </c>
      <c r="BF74" s="113">
        <v>32</v>
      </c>
      <c r="BG74" s="113">
        <v>5</v>
      </c>
      <c r="BH74" s="113">
        <v>32190</v>
      </c>
      <c r="BI74" s="113">
        <v>8622</v>
      </c>
      <c r="BJ74" s="115">
        <v>1243</v>
      </c>
      <c r="BK74" s="113">
        <v>58</v>
      </c>
      <c r="BL74" s="113">
        <v>26</v>
      </c>
      <c r="BM74" s="113">
        <v>3</v>
      </c>
      <c r="BN74" s="113">
        <v>71342</v>
      </c>
      <c r="BO74" s="113">
        <v>21260</v>
      </c>
      <c r="BP74" s="115">
        <v>292</v>
      </c>
      <c r="BQ74" s="113">
        <v>65</v>
      </c>
      <c r="BR74" s="113">
        <v>27</v>
      </c>
      <c r="BS74" s="113">
        <v>12</v>
      </c>
      <c r="BT74" s="113" t="s">
        <v>28</v>
      </c>
      <c r="BU74" s="113" t="s">
        <v>28</v>
      </c>
      <c r="BV74" s="115" t="s">
        <v>28</v>
      </c>
    </row>
    <row r="75" spans="2:74" ht="13.5" thickBot="1">
      <c r="B75" s="102" t="s">
        <v>77</v>
      </c>
      <c r="C75" s="109">
        <v>58</v>
      </c>
      <c r="D75" s="109">
        <v>26</v>
      </c>
      <c r="E75" s="109">
        <v>13</v>
      </c>
      <c r="F75" s="109">
        <v>43501</v>
      </c>
      <c r="G75" s="109">
        <v>38046</v>
      </c>
      <c r="H75" s="111">
        <v>2538</v>
      </c>
      <c r="I75" s="109">
        <v>36</v>
      </c>
      <c r="J75" s="109">
        <v>12</v>
      </c>
      <c r="K75" s="109">
        <v>9</v>
      </c>
      <c r="L75" s="109">
        <v>5642</v>
      </c>
      <c r="M75" s="109">
        <v>699</v>
      </c>
      <c r="N75" s="111">
        <v>782</v>
      </c>
      <c r="O75" s="109">
        <v>34</v>
      </c>
      <c r="P75" s="109">
        <v>16</v>
      </c>
      <c r="Q75" s="109">
        <v>4</v>
      </c>
      <c r="R75" s="109">
        <v>26701</v>
      </c>
      <c r="S75" s="109">
        <v>7414</v>
      </c>
      <c r="T75" s="111">
        <v>371</v>
      </c>
      <c r="U75" s="109">
        <v>37</v>
      </c>
      <c r="V75" s="109">
        <v>28</v>
      </c>
      <c r="W75" s="109">
        <v>9</v>
      </c>
      <c r="X75" s="109">
        <v>62805</v>
      </c>
      <c r="Y75" s="109">
        <v>12319</v>
      </c>
      <c r="Z75" s="111">
        <v>50486</v>
      </c>
      <c r="AA75" s="109">
        <v>22</v>
      </c>
      <c r="AB75" s="109">
        <v>13</v>
      </c>
      <c r="AC75" s="109">
        <v>9</v>
      </c>
      <c r="AD75" s="109">
        <v>21003</v>
      </c>
      <c r="AE75" s="109">
        <v>19275</v>
      </c>
      <c r="AF75" s="111">
        <v>1728</v>
      </c>
      <c r="AG75" s="109">
        <v>32</v>
      </c>
      <c r="AH75" s="109">
        <v>11</v>
      </c>
      <c r="AI75" s="109">
        <v>9</v>
      </c>
      <c r="AJ75" s="109">
        <v>11251</v>
      </c>
      <c r="AK75" s="109">
        <v>9097</v>
      </c>
      <c r="AL75" s="111">
        <v>831</v>
      </c>
      <c r="AM75" s="109">
        <v>34</v>
      </c>
      <c r="AN75" s="109">
        <v>10</v>
      </c>
      <c r="AO75" s="109">
        <v>5</v>
      </c>
      <c r="AP75" s="109">
        <v>12341</v>
      </c>
      <c r="AQ75" s="109">
        <v>738</v>
      </c>
      <c r="AR75" s="111">
        <v>414</v>
      </c>
      <c r="AS75" s="109">
        <v>43</v>
      </c>
      <c r="AT75" s="109">
        <v>15</v>
      </c>
      <c r="AU75" s="109">
        <v>7</v>
      </c>
      <c r="AV75" s="109">
        <v>15197</v>
      </c>
      <c r="AW75" s="109">
        <v>8507</v>
      </c>
      <c r="AX75" s="111">
        <v>917</v>
      </c>
      <c r="AY75" s="109">
        <v>39</v>
      </c>
      <c r="AZ75" s="109">
        <v>12</v>
      </c>
      <c r="BA75" s="109">
        <v>7</v>
      </c>
      <c r="BB75" s="109">
        <v>17710</v>
      </c>
      <c r="BC75" s="109">
        <v>890</v>
      </c>
      <c r="BD75" s="111">
        <v>12997</v>
      </c>
      <c r="BE75" s="109">
        <v>35</v>
      </c>
      <c r="BF75" s="109">
        <v>14</v>
      </c>
      <c r="BG75" s="109">
        <v>5</v>
      </c>
      <c r="BH75" s="109">
        <v>18339</v>
      </c>
      <c r="BI75" s="109">
        <v>5141</v>
      </c>
      <c r="BJ75" s="111">
        <v>1243</v>
      </c>
      <c r="BK75" s="109">
        <v>6</v>
      </c>
      <c r="BL75" s="109">
        <v>1</v>
      </c>
      <c r="BM75" s="109" t="s">
        <v>28</v>
      </c>
      <c r="BN75" s="109">
        <v>4715</v>
      </c>
      <c r="BO75" s="109">
        <v>102</v>
      </c>
      <c r="BP75" s="111" t="s">
        <v>28</v>
      </c>
      <c r="BQ75" s="109">
        <v>27</v>
      </c>
      <c r="BR75" s="109">
        <v>11</v>
      </c>
      <c r="BS75" s="109">
        <v>6</v>
      </c>
      <c r="BT75" s="109" t="s">
        <v>28</v>
      </c>
      <c r="BU75" s="109" t="s">
        <v>28</v>
      </c>
      <c r="BV75" s="111" t="s">
        <v>28</v>
      </c>
    </row>
    <row r="76" spans="2:74" ht="13.5" thickBot="1">
      <c r="B76" s="102" t="s">
        <v>78</v>
      </c>
      <c r="C76" s="109">
        <v>9</v>
      </c>
      <c r="D76" s="109">
        <v>3</v>
      </c>
      <c r="E76" s="109">
        <v>1</v>
      </c>
      <c r="F76" s="109">
        <v>2868</v>
      </c>
      <c r="G76" s="109">
        <v>234</v>
      </c>
      <c r="H76" s="111">
        <v>659</v>
      </c>
      <c r="I76" s="109">
        <v>0</v>
      </c>
      <c r="J76" s="109">
        <v>0</v>
      </c>
      <c r="K76" s="109">
        <v>0</v>
      </c>
      <c r="L76" s="109">
        <v>0</v>
      </c>
      <c r="M76" s="109">
        <v>0</v>
      </c>
      <c r="N76" s="111">
        <v>0</v>
      </c>
      <c r="O76" s="109">
        <v>3</v>
      </c>
      <c r="P76" s="109">
        <v>1</v>
      </c>
      <c r="Q76" s="109" t="s">
        <v>28</v>
      </c>
      <c r="R76" s="109">
        <v>2333</v>
      </c>
      <c r="S76" s="109">
        <v>1500</v>
      </c>
      <c r="T76" s="111" t="s">
        <v>28</v>
      </c>
      <c r="U76" s="109">
        <v>4</v>
      </c>
      <c r="V76" s="109">
        <v>3</v>
      </c>
      <c r="W76" s="109">
        <v>1</v>
      </c>
      <c r="X76" s="109">
        <v>204</v>
      </c>
      <c r="Y76" s="109">
        <v>144</v>
      </c>
      <c r="Z76" s="111">
        <v>60</v>
      </c>
      <c r="AA76" s="109">
        <v>4</v>
      </c>
      <c r="AB76" s="109">
        <v>3</v>
      </c>
      <c r="AC76" s="109">
        <v>1</v>
      </c>
      <c r="AD76" s="109">
        <v>5192</v>
      </c>
      <c r="AE76" s="109">
        <v>5122</v>
      </c>
      <c r="AF76" s="111">
        <v>70</v>
      </c>
      <c r="AG76" s="109">
        <v>7</v>
      </c>
      <c r="AH76" s="109">
        <v>1</v>
      </c>
      <c r="AI76" s="109" t="s">
        <v>28</v>
      </c>
      <c r="AJ76" s="109">
        <v>5667</v>
      </c>
      <c r="AK76" s="109">
        <v>2296</v>
      </c>
      <c r="AL76" s="111" t="s">
        <v>28</v>
      </c>
      <c r="AM76" s="109">
        <v>6</v>
      </c>
      <c r="AN76" s="109" t="s">
        <v>28</v>
      </c>
      <c r="AO76" s="109" t="s">
        <v>28</v>
      </c>
      <c r="AP76" s="109">
        <v>4193</v>
      </c>
      <c r="AQ76" s="109" t="s">
        <v>28</v>
      </c>
      <c r="AR76" s="111" t="s">
        <v>28</v>
      </c>
      <c r="AS76" s="109">
        <v>12</v>
      </c>
      <c r="AT76" s="109">
        <v>5</v>
      </c>
      <c r="AU76" s="109">
        <v>3</v>
      </c>
      <c r="AV76" s="109">
        <v>3281</v>
      </c>
      <c r="AW76" s="109">
        <v>351</v>
      </c>
      <c r="AX76" s="111">
        <v>82</v>
      </c>
      <c r="AY76" s="109">
        <v>7</v>
      </c>
      <c r="AZ76" s="109">
        <v>2</v>
      </c>
      <c r="BA76" s="109" t="s">
        <v>28</v>
      </c>
      <c r="BB76" s="109">
        <v>2721</v>
      </c>
      <c r="BC76" s="109">
        <v>240</v>
      </c>
      <c r="BD76" s="111" t="s">
        <v>28</v>
      </c>
      <c r="BE76" s="109">
        <v>2</v>
      </c>
      <c r="BF76" s="109">
        <v>2</v>
      </c>
      <c r="BG76" s="109" t="s">
        <v>28</v>
      </c>
      <c r="BH76" s="109">
        <v>211</v>
      </c>
      <c r="BI76" s="109">
        <v>211</v>
      </c>
      <c r="BJ76" s="111" t="s">
        <v>28</v>
      </c>
      <c r="BK76" s="109">
        <v>23</v>
      </c>
      <c r="BL76" s="109">
        <v>11</v>
      </c>
      <c r="BM76" s="109">
        <v>2</v>
      </c>
      <c r="BN76" s="109">
        <v>35227</v>
      </c>
      <c r="BO76" s="109">
        <v>1654</v>
      </c>
      <c r="BP76" s="111">
        <v>142</v>
      </c>
      <c r="BQ76" s="109">
        <v>8</v>
      </c>
      <c r="BR76" s="109">
        <v>1</v>
      </c>
      <c r="BS76" s="109" t="s">
        <v>28</v>
      </c>
      <c r="BT76" s="109" t="s">
        <v>28</v>
      </c>
      <c r="BU76" s="109" t="s">
        <v>28</v>
      </c>
      <c r="BV76" s="111" t="s">
        <v>28</v>
      </c>
    </row>
    <row r="77" spans="2:74" ht="13.5" thickBot="1">
      <c r="B77" s="102" t="s">
        <v>79</v>
      </c>
      <c r="C77" s="109">
        <v>1</v>
      </c>
      <c r="D77" s="109">
        <v>0</v>
      </c>
      <c r="E77" s="109">
        <v>1</v>
      </c>
      <c r="F77" s="109">
        <v>283</v>
      </c>
      <c r="G77" s="109">
        <v>0</v>
      </c>
      <c r="H77" s="111">
        <v>283</v>
      </c>
      <c r="I77" s="109">
        <v>2</v>
      </c>
      <c r="J77" s="109">
        <v>1</v>
      </c>
      <c r="K77" s="109">
        <v>0</v>
      </c>
      <c r="L77" s="109">
        <v>930</v>
      </c>
      <c r="M77" s="109">
        <v>530</v>
      </c>
      <c r="N77" s="111">
        <v>0</v>
      </c>
      <c r="O77" s="109">
        <v>2</v>
      </c>
      <c r="P77" s="109" t="s">
        <v>28</v>
      </c>
      <c r="Q77" s="109" t="s">
        <v>28</v>
      </c>
      <c r="R77" s="109">
        <v>518</v>
      </c>
      <c r="S77" s="109" t="s">
        <v>28</v>
      </c>
      <c r="T77" s="111" t="s">
        <v>28</v>
      </c>
      <c r="U77" s="109">
        <v>3</v>
      </c>
      <c r="V77" s="109">
        <v>3</v>
      </c>
      <c r="W77" s="109">
        <v>0</v>
      </c>
      <c r="X77" s="109">
        <v>3914</v>
      </c>
      <c r="Y77" s="109">
        <v>3914</v>
      </c>
      <c r="Z77" s="111">
        <v>0</v>
      </c>
      <c r="AA77" s="109">
        <v>1</v>
      </c>
      <c r="AB77" s="109">
        <v>1</v>
      </c>
      <c r="AC77" s="109">
        <v>0</v>
      </c>
      <c r="AD77" s="109">
        <v>700</v>
      </c>
      <c r="AE77" s="109">
        <v>700</v>
      </c>
      <c r="AF77" s="111">
        <v>0</v>
      </c>
      <c r="AG77" s="109">
        <v>3</v>
      </c>
      <c r="AH77" s="109">
        <v>2</v>
      </c>
      <c r="AI77" s="109" t="s">
        <v>28</v>
      </c>
      <c r="AJ77" s="109">
        <v>2309</v>
      </c>
      <c r="AK77" s="109">
        <v>2200</v>
      </c>
      <c r="AL77" s="111" t="s">
        <v>28</v>
      </c>
      <c r="AM77" s="109">
        <v>3</v>
      </c>
      <c r="AN77" s="109" t="s">
        <v>28</v>
      </c>
      <c r="AO77" s="109">
        <v>1</v>
      </c>
      <c r="AP77" s="109">
        <v>2368</v>
      </c>
      <c r="AQ77" s="109" t="s">
        <v>28</v>
      </c>
      <c r="AR77" s="111">
        <v>1500</v>
      </c>
      <c r="AS77" s="109">
        <v>3</v>
      </c>
      <c r="AT77" s="109">
        <v>2</v>
      </c>
      <c r="AU77" s="109" t="s">
        <v>28</v>
      </c>
      <c r="AV77" s="109">
        <v>973</v>
      </c>
      <c r="AW77" s="109">
        <v>273</v>
      </c>
      <c r="AX77" s="111">
        <v>0</v>
      </c>
      <c r="AY77" s="109" t="s">
        <v>28</v>
      </c>
      <c r="AZ77" s="109" t="s">
        <v>28</v>
      </c>
      <c r="BA77" s="109" t="s">
        <v>28</v>
      </c>
      <c r="BB77" s="109" t="s">
        <v>28</v>
      </c>
      <c r="BC77" s="109" t="s">
        <v>28</v>
      </c>
      <c r="BD77" s="111" t="s">
        <v>28</v>
      </c>
      <c r="BE77" s="109">
        <v>3</v>
      </c>
      <c r="BF77" s="109">
        <v>2</v>
      </c>
      <c r="BG77" s="109" t="s">
        <v>28</v>
      </c>
      <c r="BH77" s="109">
        <v>1375</v>
      </c>
      <c r="BI77" s="109">
        <v>1075</v>
      </c>
      <c r="BJ77" s="111" t="s">
        <v>28</v>
      </c>
      <c r="BK77" s="109">
        <v>8</v>
      </c>
      <c r="BL77" s="109">
        <v>2</v>
      </c>
      <c r="BM77" s="109">
        <v>1</v>
      </c>
      <c r="BN77" s="109">
        <v>5444</v>
      </c>
      <c r="BO77" s="109">
        <v>1679</v>
      </c>
      <c r="BP77" s="111">
        <v>150</v>
      </c>
      <c r="BQ77" s="109">
        <v>4</v>
      </c>
      <c r="BR77" s="109">
        <v>2</v>
      </c>
      <c r="BS77" s="109">
        <v>2</v>
      </c>
      <c r="BT77" s="109" t="s">
        <v>28</v>
      </c>
      <c r="BU77" s="109" t="s">
        <v>28</v>
      </c>
      <c r="BV77" s="111" t="s">
        <v>28</v>
      </c>
    </row>
    <row r="78" spans="2:74" ht="13.5" thickBot="1">
      <c r="B78" s="102" t="s">
        <v>80</v>
      </c>
      <c r="C78" s="109">
        <v>26</v>
      </c>
      <c r="D78" s="109">
        <v>12</v>
      </c>
      <c r="E78" s="109">
        <v>7</v>
      </c>
      <c r="F78" s="109">
        <v>8850</v>
      </c>
      <c r="G78" s="109">
        <v>5680</v>
      </c>
      <c r="H78" s="111">
        <v>2369</v>
      </c>
      <c r="I78" s="109">
        <v>17</v>
      </c>
      <c r="J78" s="109">
        <v>10</v>
      </c>
      <c r="K78" s="109">
        <v>2</v>
      </c>
      <c r="L78" s="109">
        <v>26043</v>
      </c>
      <c r="M78" s="109">
        <v>18028</v>
      </c>
      <c r="N78" s="111">
        <v>1100</v>
      </c>
      <c r="O78" s="109">
        <v>30</v>
      </c>
      <c r="P78" s="109">
        <v>17</v>
      </c>
      <c r="Q78" s="109">
        <v>2</v>
      </c>
      <c r="R78" s="109">
        <v>12426</v>
      </c>
      <c r="S78" s="109">
        <v>4975</v>
      </c>
      <c r="T78" s="111">
        <v>212</v>
      </c>
      <c r="U78" s="109">
        <v>16</v>
      </c>
      <c r="V78" s="109">
        <v>14</v>
      </c>
      <c r="W78" s="109">
        <v>2</v>
      </c>
      <c r="X78" s="109">
        <v>995</v>
      </c>
      <c r="Y78" s="109">
        <v>862</v>
      </c>
      <c r="Z78" s="111">
        <v>133</v>
      </c>
      <c r="AA78" s="109">
        <v>15</v>
      </c>
      <c r="AB78" s="109">
        <v>13</v>
      </c>
      <c r="AC78" s="109">
        <v>2</v>
      </c>
      <c r="AD78" s="109">
        <v>6492</v>
      </c>
      <c r="AE78" s="109">
        <v>6418</v>
      </c>
      <c r="AF78" s="111">
        <v>74</v>
      </c>
      <c r="AG78" s="109">
        <v>25</v>
      </c>
      <c r="AH78" s="109">
        <v>19</v>
      </c>
      <c r="AI78" s="109" t="s">
        <v>28</v>
      </c>
      <c r="AJ78" s="109">
        <v>27952</v>
      </c>
      <c r="AK78" s="109">
        <v>27106</v>
      </c>
      <c r="AL78" s="111" t="s">
        <v>28</v>
      </c>
      <c r="AM78" s="109">
        <v>17</v>
      </c>
      <c r="AN78" s="109">
        <v>11</v>
      </c>
      <c r="AO78" s="109">
        <v>2</v>
      </c>
      <c r="AP78" s="109">
        <v>3845</v>
      </c>
      <c r="AQ78" s="109">
        <v>3210</v>
      </c>
      <c r="AR78" s="111">
        <v>477</v>
      </c>
      <c r="AS78" s="109">
        <v>25</v>
      </c>
      <c r="AT78" s="109">
        <v>13</v>
      </c>
      <c r="AU78" s="109">
        <v>7</v>
      </c>
      <c r="AV78" s="109">
        <v>3333</v>
      </c>
      <c r="AW78" s="109">
        <v>1704</v>
      </c>
      <c r="AX78" s="111">
        <v>1047</v>
      </c>
      <c r="AY78" s="109">
        <v>23</v>
      </c>
      <c r="AZ78" s="109">
        <v>13</v>
      </c>
      <c r="BA78" s="109">
        <v>3</v>
      </c>
      <c r="BB78" s="109">
        <v>38122</v>
      </c>
      <c r="BC78" s="109">
        <v>19730</v>
      </c>
      <c r="BD78" s="111">
        <v>1698</v>
      </c>
      <c r="BE78" s="109">
        <v>18</v>
      </c>
      <c r="BF78" s="109">
        <v>14</v>
      </c>
      <c r="BG78" s="109" t="s">
        <v>28</v>
      </c>
      <c r="BH78" s="109">
        <v>12265</v>
      </c>
      <c r="BI78" s="109">
        <v>2195</v>
      </c>
      <c r="BJ78" s="111" t="s">
        <v>28</v>
      </c>
      <c r="BK78" s="109">
        <v>3</v>
      </c>
      <c r="BL78" s="109">
        <v>2</v>
      </c>
      <c r="BM78" s="109" t="s">
        <v>28</v>
      </c>
      <c r="BN78" s="109">
        <v>459</v>
      </c>
      <c r="BO78" s="109">
        <v>450</v>
      </c>
      <c r="BP78" s="111" t="s">
        <v>28</v>
      </c>
      <c r="BQ78" s="109">
        <v>18</v>
      </c>
      <c r="BR78" s="109">
        <v>11</v>
      </c>
      <c r="BS78" s="109">
        <v>2</v>
      </c>
      <c r="BT78" s="109" t="s">
        <v>28</v>
      </c>
      <c r="BU78" s="109" t="s">
        <v>28</v>
      </c>
      <c r="BV78" s="111" t="s">
        <v>28</v>
      </c>
    </row>
    <row r="79" spans="2:74" ht="13.5" thickBot="1">
      <c r="B79" s="102" t="s">
        <v>191</v>
      </c>
      <c r="C79" s="109">
        <v>4</v>
      </c>
      <c r="D79" s="109">
        <v>3</v>
      </c>
      <c r="E79" s="109">
        <v>0</v>
      </c>
      <c r="F79" s="109">
        <v>1787</v>
      </c>
      <c r="G79" s="109">
        <v>1025</v>
      </c>
      <c r="H79" s="111">
        <v>0</v>
      </c>
      <c r="I79" s="109">
        <v>9</v>
      </c>
      <c r="J79" s="109">
        <v>0</v>
      </c>
      <c r="K79" s="109">
        <v>0</v>
      </c>
      <c r="L79" s="109">
        <v>2145</v>
      </c>
      <c r="M79" s="109">
        <v>0</v>
      </c>
      <c r="N79" s="111">
        <v>0</v>
      </c>
      <c r="O79" s="109">
        <v>13</v>
      </c>
      <c r="P79" s="109">
        <v>4</v>
      </c>
      <c r="Q79" s="109">
        <v>4</v>
      </c>
      <c r="R79" s="109">
        <v>7939</v>
      </c>
      <c r="S79" s="109">
        <v>506</v>
      </c>
      <c r="T79" s="111">
        <v>5000</v>
      </c>
      <c r="U79" s="109">
        <v>8</v>
      </c>
      <c r="V79" s="109">
        <v>5</v>
      </c>
      <c r="W79" s="109">
        <v>3</v>
      </c>
      <c r="X79" s="109">
        <v>20164</v>
      </c>
      <c r="Y79" s="109">
        <v>1718</v>
      </c>
      <c r="Z79" s="111">
        <v>18446</v>
      </c>
      <c r="AA79" s="109">
        <v>1</v>
      </c>
      <c r="AB79" s="109">
        <v>1</v>
      </c>
      <c r="AC79" s="109">
        <v>0</v>
      </c>
      <c r="AD79" s="109">
        <v>37</v>
      </c>
      <c r="AE79" s="109">
        <v>37</v>
      </c>
      <c r="AF79" s="111">
        <v>0</v>
      </c>
      <c r="AG79" s="109">
        <v>11</v>
      </c>
      <c r="AH79" s="109">
        <v>5</v>
      </c>
      <c r="AI79" s="109">
        <v>2</v>
      </c>
      <c r="AJ79" s="109">
        <v>7960</v>
      </c>
      <c r="AK79" s="109">
        <v>500</v>
      </c>
      <c r="AL79" s="111">
        <v>106</v>
      </c>
      <c r="AM79" s="109">
        <v>5</v>
      </c>
      <c r="AN79" s="109">
        <v>4</v>
      </c>
      <c r="AO79" s="109" t="s">
        <v>28</v>
      </c>
      <c r="AP79" s="109">
        <v>1462</v>
      </c>
      <c r="AQ79" s="109">
        <v>1284</v>
      </c>
      <c r="AR79" s="111" t="s">
        <v>28</v>
      </c>
      <c r="AS79" s="109">
        <v>13</v>
      </c>
      <c r="AT79" s="109">
        <v>4</v>
      </c>
      <c r="AU79" s="109">
        <v>1</v>
      </c>
      <c r="AV79" s="109">
        <v>10314</v>
      </c>
      <c r="AW79" s="109">
        <v>4689</v>
      </c>
      <c r="AX79" s="111">
        <v>240</v>
      </c>
      <c r="AY79" s="109">
        <v>8</v>
      </c>
      <c r="AZ79" s="109">
        <v>4</v>
      </c>
      <c r="BA79" s="109">
        <v>1</v>
      </c>
      <c r="BB79" s="109">
        <v>2197</v>
      </c>
      <c r="BC79" s="109">
        <v>599</v>
      </c>
      <c r="BD79" s="111">
        <v>210</v>
      </c>
      <c r="BE79" s="109" t="s">
        <v>28</v>
      </c>
      <c r="BF79" s="109" t="s">
        <v>28</v>
      </c>
      <c r="BG79" s="109" t="s">
        <v>28</v>
      </c>
      <c r="BH79" s="109" t="s">
        <v>28</v>
      </c>
      <c r="BI79" s="109" t="s">
        <v>28</v>
      </c>
      <c r="BJ79" s="111" t="s">
        <v>28</v>
      </c>
      <c r="BK79" s="109">
        <v>18</v>
      </c>
      <c r="BL79" s="109">
        <v>10</v>
      </c>
      <c r="BM79" s="109" t="s">
        <v>28</v>
      </c>
      <c r="BN79" s="109">
        <v>25497</v>
      </c>
      <c r="BO79" s="109">
        <v>17375</v>
      </c>
      <c r="BP79" s="111" t="s">
        <v>28</v>
      </c>
      <c r="BQ79" s="109">
        <v>8</v>
      </c>
      <c r="BR79" s="109">
        <v>2</v>
      </c>
      <c r="BS79" s="109">
        <v>2</v>
      </c>
      <c r="BT79" s="109" t="s">
        <v>28</v>
      </c>
      <c r="BU79" s="109" t="s">
        <v>28</v>
      </c>
      <c r="BV79" s="111" t="s">
        <v>28</v>
      </c>
    </row>
    <row r="80" spans="2:74" ht="13.5" thickBot="1">
      <c r="B80" s="103" t="s">
        <v>81</v>
      </c>
      <c r="C80" s="113">
        <v>548</v>
      </c>
      <c r="D80" s="113">
        <v>147</v>
      </c>
      <c r="E80" s="113">
        <v>310</v>
      </c>
      <c r="F80" s="113">
        <v>241027</v>
      </c>
      <c r="G80" s="113">
        <v>75903</v>
      </c>
      <c r="H80" s="115">
        <v>129969</v>
      </c>
      <c r="I80" s="113">
        <v>569</v>
      </c>
      <c r="J80" s="113">
        <v>144</v>
      </c>
      <c r="K80" s="113">
        <v>266</v>
      </c>
      <c r="L80" s="113">
        <v>238238</v>
      </c>
      <c r="M80" s="113">
        <v>89679</v>
      </c>
      <c r="N80" s="115">
        <v>97469</v>
      </c>
      <c r="O80" s="113">
        <v>747</v>
      </c>
      <c r="P80" s="113">
        <v>222</v>
      </c>
      <c r="Q80" s="113">
        <v>357</v>
      </c>
      <c r="R80" s="113">
        <v>379502</v>
      </c>
      <c r="S80" s="113">
        <v>98134</v>
      </c>
      <c r="T80" s="115">
        <v>196507</v>
      </c>
      <c r="U80" s="113">
        <v>795</v>
      </c>
      <c r="V80" s="113">
        <v>219</v>
      </c>
      <c r="W80" s="113">
        <v>434</v>
      </c>
      <c r="X80" s="113">
        <v>670129</v>
      </c>
      <c r="Y80" s="113">
        <v>114429</v>
      </c>
      <c r="Z80" s="115">
        <v>424929</v>
      </c>
      <c r="AA80" s="113">
        <v>791</v>
      </c>
      <c r="AB80" s="113">
        <v>205</v>
      </c>
      <c r="AC80" s="113">
        <v>428</v>
      </c>
      <c r="AD80" s="113">
        <v>472572</v>
      </c>
      <c r="AE80" s="113">
        <v>148572</v>
      </c>
      <c r="AF80" s="115">
        <v>258754</v>
      </c>
      <c r="AG80" s="113">
        <v>711</v>
      </c>
      <c r="AH80" s="113">
        <v>207</v>
      </c>
      <c r="AI80" s="113">
        <v>384</v>
      </c>
      <c r="AJ80" s="113">
        <v>277700</v>
      </c>
      <c r="AK80" s="113">
        <v>61912</v>
      </c>
      <c r="AL80" s="115">
        <v>157972</v>
      </c>
      <c r="AM80" s="113">
        <v>675</v>
      </c>
      <c r="AN80" s="113">
        <v>177</v>
      </c>
      <c r="AO80" s="113">
        <v>371</v>
      </c>
      <c r="AP80" s="113">
        <v>509332</v>
      </c>
      <c r="AQ80" s="113">
        <v>81814</v>
      </c>
      <c r="AR80" s="115">
        <v>317508</v>
      </c>
      <c r="AS80" s="113">
        <v>803</v>
      </c>
      <c r="AT80" s="113">
        <v>217</v>
      </c>
      <c r="AU80" s="113">
        <v>410</v>
      </c>
      <c r="AV80" s="113">
        <v>462679</v>
      </c>
      <c r="AW80" s="113">
        <v>105912</v>
      </c>
      <c r="AX80" s="115">
        <v>238728</v>
      </c>
      <c r="AY80" s="113">
        <v>811</v>
      </c>
      <c r="AZ80" s="113">
        <v>205</v>
      </c>
      <c r="BA80" s="113">
        <v>403</v>
      </c>
      <c r="BB80" s="113">
        <v>711946</v>
      </c>
      <c r="BC80" s="113">
        <v>132282</v>
      </c>
      <c r="BD80" s="115">
        <v>331336</v>
      </c>
      <c r="BE80" s="113">
        <v>732</v>
      </c>
      <c r="BF80" s="113">
        <v>196</v>
      </c>
      <c r="BG80" s="113">
        <v>377</v>
      </c>
      <c r="BH80" s="113">
        <v>357042</v>
      </c>
      <c r="BI80" s="113">
        <v>98109</v>
      </c>
      <c r="BJ80" s="115">
        <v>217992</v>
      </c>
      <c r="BK80" s="113">
        <v>788</v>
      </c>
      <c r="BL80" s="113">
        <v>229</v>
      </c>
      <c r="BM80" s="113">
        <v>333</v>
      </c>
      <c r="BN80" s="113">
        <v>914108</v>
      </c>
      <c r="BO80" s="113">
        <v>104706</v>
      </c>
      <c r="BP80" s="115">
        <v>252939</v>
      </c>
      <c r="BQ80" s="113">
        <v>630</v>
      </c>
      <c r="BR80" s="113">
        <v>217</v>
      </c>
      <c r="BS80" s="113">
        <v>241</v>
      </c>
      <c r="BT80" s="113" t="s">
        <v>28</v>
      </c>
      <c r="BU80" s="113" t="s">
        <v>28</v>
      </c>
      <c r="BV80" s="115" t="s">
        <v>28</v>
      </c>
    </row>
    <row r="81" spans="2:74" ht="13.5" thickBot="1">
      <c r="B81" s="103" t="s">
        <v>82</v>
      </c>
      <c r="C81" s="113">
        <v>151</v>
      </c>
      <c r="D81" s="113">
        <v>48</v>
      </c>
      <c r="E81" s="113">
        <v>72</v>
      </c>
      <c r="F81" s="113">
        <v>732150</v>
      </c>
      <c r="G81" s="113">
        <v>28778</v>
      </c>
      <c r="H81" s="115">
        <v>29781</v>
      </c>
      <c r="I81" s="113">
        <v>111</v>
      </c>
      <c r="J81" s="113">
        <v>33</v>
      </c>
      <c r="K81" s="113">
        <v>51</v>
      </c>
      <c r="L81" s="113">
        <v>770473</v>
      </c>
      <c r="M81" s="113">
        <v>6176</v>
      </c>
      <c r="N81" s="115">
        <v>130677</v>
      </c>
      <c r="O81" s="113">
        <v>126</v>
      </c>
      <c r="P81" s="113">
        <v>50</v>
      </c>
      <c r="Q81" s="113">
        <v>72</v>
      </c>
      <c r="R81" s="113">
        <v>117383</v>
      </c>
      <c r="S81" s="113">
        <v>67026</v>
      </c>
      <c r="T81" s="115">
        <v>49240</v>
      </c>
      <c r="U81" s="113">
        <v>93</v>
      </c>
      <c r="V81" s="113">
        <v>38</v>
      </c>
      <c r="W81" s="113">
        <v>44</v>
      </c>
      <c r="X81" s="113">
        <v>25616</v>
      </c>
      <c r="Y81" s="113">
        <v>10017</v>
      </c>
      <c r="Z81" s="115">
        <v>14935</v>
      </c>
      <c r="AA81" s="113">
        <v>108</v>
      </c>
      <c r="AB81" s="113">
        <v>38</v>
      </c>
      <c r="AC81" s="113">
        <v>51</v>
      </c>
      <c r="AD81" s="113">
        <v>86956</v>
      </c>
      <c r="AE81" s="113">
        <v>67559</v>
      </c>
      <c r="AF81" s="115">
        <v>9256</v>
      </c>
      <c r="AG81" s="113">
        <v>102</v>
      </c>
      <c r="AH81" s="113">
        <v>36</v>
      </c>
      <c r="AI81" s="113">
        <v>53</v>
      </c>
      <c r="AJ81" s="113">
        <v>40675</v>
      </c>
      <c r="AK81" s="113">
        <v>8352</v>
      </c>
      <c r="AL81" s="115">
        <v>31365</v>
      </c>
      <c r="AM81" s="113">
        <v>105</v>
      </c>
      <c r="AN81" s="113">
        <v>35</v>
      </c>
      <c r="AO81" s="113">
        <v>40</v>
      </c>
      <c r="AP81" s="113">
        <v>106551</v>
      </c>
      <c r="AQ81" s="113">
        <v>51334</v>
      </c>
      <c r="AR81" s="115">
        <v>15472</v>
      </c>
      <c r="AS81" s="113">
        <v>103</v>
      </c>
      <c r="AT81" s="113">
        <v>44</v>
      </c>
      <c r="AU81" s="113">
        <v>43</v>
      </c>
      <c r="AV81" s="113">
        <v>23862</v>
      </c>
      <c r="AW81" s="113">
        <v>8845</v>
      </c>
      <c r="AX81" s="115">
        <v>11685</v>
      </c>
      <c r="AY81" s="113">
        <v>146</v>
      </c>
      <c r="AZ81" s="113">
        <v>54</v>
      </c>
      <c r="BA81" s="113">
        <v>77</v>
      </c>
      <c r="BB81" s="113">
        <v>70612</v>
      </c>
      <c r="BC81" s="113">
        <v>49315</v>
      </c>
      <c r="BD81" s="115">
        <v>16808</v>
      </c>
      <c r="BE81" s="113">
        <v>122</v>
      </c>
      <c r="BF81" s="113">
        <v>50</v>
      </c>
      <c r="BG81" s="113">
        <v>57</v>
      </c>
      <c r="BH81" s="113">
        <v>18156</v>
      </c>
      <c r="BI81" s="113">
        <v>6155</v>
      </c>
      <c r="BJ81" s="115">
        <v>8422</v>
      </c>
      <c r="BK81" s="113">
        <v>101</v>
      </c>
      <c r="BL81" s="113">
        <v>42</v>
      </c>
      <c r="BM81" s="113">
        <v>46</v>
      </c>
      <c r="BN81" s="113">
        <v>96185</v>
      </c>
      <c r="BO81" s="113">
        <v>14161</v>
      </c>
      <c r="BP81" s="115">
        <v>50950</v>
      </c>
      <c r="BQ81" s="113">
        <v>127</v>
      </c>
      <c r="BR81" s="113">
        <v>35</v>
      </c>
      <c r="BS81" s="113">
        <v>69</v>
      </c>
      <c r="BT81" s="113" t="s">
        <v>28</v>
      </c>
      <c r="BU81" s="113" t="s">
        <v>28</v>
      </c>
      <c r="BV81" s="115" t="s">
        <v>28</v>
      </c>
    </row>
    <row r="82" spans="2:74" ht="13.5" thickBot="1">
      <c r="B82" s="103" t="s">
        <v>83</v>
      </c>
      <c r="C82" s="113">
        <v>18</v>
      </c>
      <c r="D82" s="113">
        <v>1</v>
      </c>
      <c r="E82" s="113">
        <v>15</v>
      </c>
      <c r="F82" s="113">
        <v>10166</v>
      </c>
      <c r="G82" s="113">
        <v>500</v>
      </c>
      <c r="H82" s="115">
        <v>9036</v>
      </c>
      <c r="I82" s="113">
        <v>8</v>
      </c>
      <c r="J82" s="113">
        <v>1</v>
      </c>
      <c r="K82" s="113">
        <v>4</v>
      </c>
      <c r="L82" s="113">
        <v>379</v>
      </c>
      <c r="M82" s="113">
        <v>42</v>
      </c>
      <c r="N82" s="115">
        <v>278</v>
      </c>
      <c r="O82" s="113">
        <v>25</v>
      </c>
      <c r="P82" s="113">
        <v>7</v>
      </c>
      <c r="Q82" s="113">
        <v>13</v>
      </c>
      <c r="R82" s="113">
        <v>3769</v>
      </c>
      <c r="S82" s="113">
        <v>867</v>
      </c>
      <c r="T82" s="115">
        <v>2277</v>
      </c>
      <c r="U82" s="113">
        <v>21</v>
      </c>
      <c r="V82" s="113">
        <v>3</v>
      </c>
      <c r="W82" s="113">
        <v>16</v>
      </c>
      <c r="X82" s="113">
        <v>5253</v>
      </c>
      <c r="Y82" s="113">
        <v>180</v>
      </c>
      <c r="Z82" s="115">
        <v>4184</v>
      </c>
      <c r="AA82" s="113">
        <v>26</v>
      </c>
      <c r="AB82" s="113">
        <v>5</v>
      </c>
      <c r="AC82" s="113">
        <v>15</v>
      </c>
      <c r="AD82" s="113">
        <v>10997</v>
      </c>
      <c r="AE82" s="113">
        <v>1327</v>
      </c>
      <c r="AF82" s="115">
        <v>8455</v>
      </c>
      <c r="AG82" s="113">
        <v>18</v>
      </c>
      <c r="AH82" s="113">
        <v>5</v>
      </c>
      <c r="AI82" s="113">
        <v>10</v>
      </c>
      <c r="AJ82" s="113">
        <v>5891</v>
      </c>
      <c r="AK82" s="113">
        <v>463</v>
      </c>
      <c r="AL82" s="115">
        <v>4825</v>
      </c>
      <c r="AM82" s="113">
        <v>25</v>
      </c>
      <c r="AN82" s="113">
        <v>5</v>
      </c>
      <c r="AO82" s="113">
        <v>20</v>
      </c>
      <c r="AP82" s="113">
        <v>7429</v>
      </c>
      <c r="AQ82" s="113">
        <v>3079</v>
      </c>
      <c r="AR82" s="115">
        <v>4350</v>
      </c>
      <c r="AS82" s="113">
        <v>31</v>
      </c>
      <c r="AT82" s="113">
        <v>5</v>
      </c>
      <c r="AU82" s="113">
        <v>24</v>
      </c>
      <c r="AV82" s="113">
        <v>5671</v>
      </c>
      <c r="AW82" s="113">
        <v>1410</v>
      </c>
      <c r="AX82" s="115">
        <v>3800</v>
      </c>
      <c r="AY82" s="113">
        <v>45</v>
      </c>
      <c r="AZ82" s="113">
        <v>45</v>
      </c>
      <c r="BA82" s="113" t="s">
        <v>28</v>
      </c>
      <c r="BB82" s="113" t="s">
        <v>0</v>
      </c>
      <c r="BC82" s="113" t="s">
        <v>0</v>
      </c>
      <c r="BD82" s="115" t="s">
        <v>0</v>
      </c>
      <c r="BE82" s="113">
        <v>49</v>
      </c>
      <c r="BF82" s="113">
        <v>49</v>
      </c>
      <c r="BG82" s="113">
        <v>0</v>
      </c>
      <c r="BH82" s="113" t="s">
        <v>0</v>
      </c>
      <c r="BI82" s="113" t="s">
        <v>0</v>
      </c>
      <c r="BJ82" s="115" t="s">
        <v>0</v>
      </c>
      <c r="BK82" s="113">
        <v>31</v>
      </c>
      <c r="BL82" s="113">
        <v>3</v>
      </c>
      <c r="BM82" s="113">
        <v>24</v>
      </c>
      <c r="BN82" s="113" t="s">
        <v>0</v>
      </c>
      <c r="BO82" s="113" t="s">
        <v>0</v>
      </c>
      <c r="BP82" s="115" t="s">
        <v>0</v>
      </c>
      <c r="BQ82" s="113">
        <v>22</v>
      </c>
      <c r="BR82" s="113">
        <v>3</v>
      </c>
      <c r="BS82" s="113">
        <v>15</v>
      </c>
      <c r="BT82" s="113" t="s">
        <v>28</v>
      </c>
      <c r="BU82" s="113" t="s">
        <v>28</v>
      </c>
      <c r="BV82" s="115" t="s">
        <v>28</v>
      </c>
    </row>
    <row r="83" spans="2:74" ht="13.5" thickBot="1">
      <c r="B83" s="103" t="s">
        <v>84</v>
      </c>
      <c r="C83" s="113">
        <v>599</v>
      </c>
      <c r="D83" s="113">
        <v>126</v>
      </c>
      <c r="E83" s="113">
        <v>397</v>
      </c>
      <c r="F83" s="113">
        <v>270263</v>
      </c>
      <c r="G83" s="113">
        <v>23915</v>
      </c>
      <c r="H83" s="115">
        <v>221673</v>
      </c>
      <c r="I83" s="113">
        <v>538</v>
      </c>
      <c r="J83" s="113">
        <v>102</v>
      </c>
      <c r="K83" s="113">
        <v>337</v>
      </c>
      <c r="L83" s="113">
        <v>182944</v>
      </c>
      <c r="M83" s="113">
        <v>14412</v>
      </c>
      <c r="N83" s="115">
        <v>162020</v>
      </c>
      <c r="O83" s="113">
        <v>492</v>
      </c>
      <c r="P83" s="113">
        <v>129</v>
      </c>
      <c r="Q83" s="113">
        <v>302</v>
      </c>
      <c r="R83" s="113">
        <v>116618</v>
      </c>
      <c r="S83" s="113">
        <v>26537</v>
      </c>
      <c r="T83" s="115">
        <v>81559</v>
      </c>
      <c r="U83" s="113">
        <v>506</v>
      </c>
      <c r="V83" s="113">
        <v>118</v>
      </c>
      <c r="W83" s="113">
        <v>302</v>
      </c>
      <c r="X83" s="113">
        <v>135048</v>
      </c>
      <c r="Y83" s="113">
        <v>19895</v>
      </c>
      <c r="Z83" s="115">
        <v>92239</v>
      </c>
      <c r="AA83" s="113">
        <v>503</v>
      </c>
      <c r="AB83" s="113">
        <v>146</v>
      </c>
      <c r="AC83" s="113">
        <v>293</v>
      </c>
      <c r="AD83" s="113">
        <v>129664</v>
      </c>
      <c r="AE83" s="113">
        <v>17041</v>
      </c>
      <c r="AF83" s="115">
        <v>85267</v>
      </c>
      <c r="AG83" s="113">
        <v>643</v>
      </c>
      <c r="AH83" s="113">
        <v>161</v>
      </c>
      <c r="AI83" s="113">
        <v>406</v>
      </c>
      <c r="AJ83" s="113">
        <v>188520</v>
      </c>
      <c r="AK83" s="113">
        <v>20495</v>
      </c>
      <c r="AL83" s="115">
        <v>90387</v>
      </c>
      <c r="AM83" s="113">
        <v>538</v>
      </c>
      <c r="AN83" s="113">
        <v>124</v>
      </c>
      <c r="AO83" s="113">
        <v>343</v>
      </c>
      <c r="AP83" s="113">
        <v>185476</v>
      </c>
      <c r="AQ83" s="113">
        <v>16083</v>
      </c>
      <c r="AR83" s="115">
        <v>155404</v>
      </c>
      <c r="AS83" s="113">
        <v>596</v>
      </c>
      <c r="AT83" s="113">
        <v>117</v>
      </c>
      <c r="AU83" s="113">
        <v>388</v>
      </c>
      <c r="AV83" s="113">
        <v>142974</v>
      </c>
      <c r="AW83" s="113">
        <v>14221</v>
      </c>
      <c r="AX83" s="115">
        <v>111405</v>
      </c>
      <c r="AY83" s="113">
        <v>1256</v>
      </c>
      <c r="AZ83" s="113">
        <v>122</v>
      </c>
      <c r="BA83" s="113">
        <v>928</v>
      </c>
      <c r="BB83" s="113">
        <v>415882</v>
      </c>
      <c r="BC83" s="113">
        <v>15374</v>
      </c>
      <c r="BD83" s="115">
        <v>382180</v>
      </c>
      <c r="BE83" s="113">
        <v>396</v>
      </c>
      <c r="BF83" s="113">
        <v>109</v>
      </c>
      <c r="BG83" s="113">
        <v>223</v>
      </c>
      <c r="BH83" s="113">
        <v>64819</v>
      </c>
      <c r="BI83" s="113">
        <v>13172</v>
      </c>
      <c r="BJ83" s="115">
        <v>41223</v>
      </c>
      <c r="BK83" s="113">
        <v>523</v>
      </c>
      <c r="BL83" s="113">
        <v>115</v>
      </c>
      <c r="BM83" s="113">
        <v>335</v>
      </c>
      <c r="BN83" s="113">
        <v>104679</v>
      </c>
      <c r="BO83" s="113">
        <v>18331</v>
      </c>
      <c r="BP83" s="115">
        <v>77226</v>
      </c>
      <c r="BQ83" s="113">
        <v>445</v>
      </c>
      <c r="BR83" s="113">
        <v>107</v>
      </c>
      <c r="BS83" s="113">
        <v>260</v>
      </c>
      <c r="BT83" s="113" t="s">
        <v>28</v>
      </c>
      <c r="BU83" s="113" t="s">
        <v>28</v>
      </c>
      <c r="BV83" s="115" t="s">
        <v>28</v>
      </c>
    </row>
    <row r="84" spans="2:74" ht="13.5" thickBot="1">
      <c r="B84" s="102" t="s">
        <v>85</v>
      </c>
      <c r="C84" s="109">
        <v>140</v>
      </c>
      <c r="D84" s="109">
        <v>39</v>
      </c>
      <c r="E84" s="109">
        <v>79</v>
      </c>
      <c r="F84" s="109">
        <v>44916</v>
      </c>
      <c r="G84" s="109">
        <v>7111</v>
      </c>
      <c r="H84" s="111">
        <v>25194</v>
      </c>
      <c r="I84" s="109">
        <v>149</v>
      </c>
      <c r="J84" s="109">
        <v>30</v>
      </c>
      <c r="K84" s="109">
        <v>100</v>
      </c>
      <c r="L84" s="109">
        <v>83288</v>
      </c>
      <c r="M84" s="109">
        <v>6157</v>
      </c>
      <c r="N84" s="111">
        <v>75717</v>
      </c>
      <c r="O84" s="109">
        <v>143</v>
      </c>
      <c r="P84" s="109">
        <v>35</v>
      </c>
      <c r="Q84" s="109">
        <v>89</v>
      </c>
      <c r="R84" s="109">
        <v>35749</v>
      </c>
      <c r="S84" s="109">
        <v>6770</v>
      </c>
      <c r="T84" s="111">
        <v>25076</v>
      </c>
      <c r="U84" s="109">
        <v>127</v>
      </c>
      <c r="V84" s="109">
        <v>20</v>
      </c>
      <c r="W84" s="109">
        <v>84</v>
      </c>
      <c r="X84" s="109">
        <v>67723</v>
      </c>
      <c r="Y84" s="109">
        <v>1755</v>
      </c>
      <c r="Z84" s="111">
        <v>48912</v>
      </c>
      <c r="AA84" s="109">
        <v>109</v>
      </c>
      <c r="AB84" s="109">
        <v>22</v>
      </c>
      <c r="AC84" s="109">
        <v>73</v>
      </c>
      <c r="AD84" s="109">
        <v>34298</v>
      </c>
      <c r="AE84" s="109">
        <v>3031</v>
      </c>
      <c r="AF84" s="111">
        <v>27059</v>
      </c>
      <c r="AG84" s="109">
        <v>140</v>
      </c>
      <c r="AH84" s="109">
        <v>36</v>
      </c>
      <c r="AI84" s="109">
        <v>82</v>
      </c>
      <c r="AJ84" s="109">
        <v>45039</v>
      </c>
      <c r="AK84" s="109">
        <v>7383</v>
      </c>
      <c r="AL84" s="111">
        <v>34317</v>
      </c>
      <c r="AM84" s="109">
        <v>92</v>
      </c>
      <c r="AN84" s="109">
        <v>16</v>
      </c>
      <c r="AO84" s="109">
        <v>63</v>
      </c>
      <c r="AP84" s="109">
        <v>34327</v>
      </c>
      <c r="AQ84" s="109">
        <v>1495</v>
      </c>
      <c r="AR84" s="111">
        <v>26654</v>
      </c>
      <c r="AS84" s="109">
        <v>150</v>
      </c>
      <c r="AT84" s="109">
        <v>28</v>
      </c>
      <c r="AU84" s="109">
        <v>92</v>
      </c>
      <c r="AV84" s="109">
        <v>64844</v>
      </c>
      <c r="AW84" s="109">
        <v>5625</v>
      </c>
      <c r="AX84" s="111">
        <v>47422</v>
      </c>
      <c r="AY84" s="109">
        <v>150</v>
      </c>
      <c r="AZ84" s="109">
        <v>27</v>
      </c>
      <c r="BA84" s="109">
        <v>96</v>
      </c>
      <c r="BB84" s="109">
        <v>65726</v>
      </c>
      <c r="BC84" s="109">
        <v>4433</v>
      </c>
      <c r="BD84" s="111">
        <v>59632</v>
      </c>
      <c r="BE84" s="109">
        <v>78</v>
      </c>
      <c r="BF84" s="109">
        <v>20</v>
      </c>
      <c r="BG84" s="109">
        <v>46</v>
      </c>
      <c r="BH84" s="109">
        <v>13821</v>
      </c>
      <c r="BI84" s="109">
        <v>1688</v>
      </c>
      <c r="BJ84" s="111">
        <v>9408</v>
      </c>
      <c r="BK84" s="109">
        <v>128</v>
      </c>
      <c r="BL84" s="109">
        <v>39</v>
      </c>
      <c r="BM84" s="109">
        <v>77</v>
      </c>
      <c r="BN84" s="109">
        <v>35391</v>
      </c>
      <c r="BO84" s="109">
        <v>5942</v>
      </c>
      <c r="BP84" s="111">
        <v>28176</v>
      </c>
      <c r="BQ84" s="109">
        <v>102</v>
      </c>
      <c r="BR84" s="109">
        <v>21</v>
      </c>
      <c r="BS84" s="109">
        <v>70</v>
      </c>
      <c r="BT84" s="109" t="s">
        <v>28</v>
      </c>
      <c r="BU84" s="109" t="s">
        <v>28</v>
      </c>
      <c r="BV84" s="111" t="s">
        <v>28</v>
      </c>
    </row>
    <row r="85" spans="2:74" ht="13.5" thickBot="1">
      <c r="B85" s="102" t="s">
        <v>86</v>
      </c>
      <c r="C85" s="109">
        <v>289</v>
      </c>
      <c r="D85" s="109">
        <v>57</v>
      </c>
      <c r="E85" s="109">
        <v>203</v>
      </c>
      <c r="F85" s="109">
        <v>152590</v>
      </c>
      <c r="G85" s="109">
        <v>13030</v>
      </c>
      <c r="H85" s="111">
        <v>135859</v>
      </c>
      <c r="I85" s="109">
        <v>260</v>
      </c>
      <c r="J85" s="109">
        <v>45</v>
      </c>
      <c r="K85" s="109">
        <v>150</v>
      </c>
      <c r="L85" s="109">
        <v>38095</v>
      </c>
      <c r="M85" s="109">
        <v>4360</v>
      </c>
      <c r="N85" s="111">
        <v>29823</v>
      </c>
      <c r="O85" s="109">
        <v>190</v>
      </c>
      <c r="P85" s="109">
        <v>51</v>
      </c>
      <c r="Q85" s="109">
        <v>119</v>
      </c>
      <c r="R85" s="109">
        <v>32913</v>
      </c>
      <c r="S85" s="109">
        <v>6282</v>
      </c>
      <c r="T85" s="111">
        <v>24415</v>
      </c>
      <c r="U85" s="109">
        <v>115</v>
      </c>
      <c r="V85" s="109">
        <v>30</v>
      </c>
      <c r="W85" s="109">
        <v>55</v>
      </c>
      <c r="X85" s="109">
        <v>12233</v>
      </c>
      <c r="Y85" s="109">
        <v>1534</v>
      </c>
      <c r="Z85" s="111">
        <v>8677</v>
      </c>
      <c r="AA85" s="109">
        <v>146</v>
      </c>
      <c r="AB85" s="109">
        <v>52</v>
      </c>
      <c r="AC85" s="109">
        <v>73</v>
      </c>
      <c r="AD85" s="109">
        <v>51468</v>
      </c>
      <c r="AE85" s="109">
        <v>3417</v>
      </c>
      <c r="AF85" s="111">
        <v>29593</v>
      </c>
      <c r="AG85" s="109">
        <v>162</v>
      </c>
      <c r="AH85" s="109">
        <v>63</v>
      </c>
      <c r="AI85" s="109">
        <v>85</v>
      </c>
      <c r="AJ85" s="109">
        <v>17135</v>
      </c>
      <c r="AK85" s="109">
        <v>6167</v>
      </c>
      <c r="AL85" s="111">
        <v>9816</v>
      </c>
      <c r="AM85" s="109">
        <v>141</v>
      </c>
      <c r="AN85" s="109">
        <v>52</v>
      </c>
      <c r="AO85" s="109">
        <v>70</v>
      </c>
      <c r="AP85" s="109">
        <v>13046</v>
      </c>
      <c r="AQ85" s="109">
        <v>3418</v>
      </c>
      <c r="AR85" s="111">
        <v>8572</v>
      </c>
      <c r="AS85" s="109">
        <v>152</v>
      </c>
      <c r="AT85" s="109">
        <v>47</v>
      </c>
      <c r="AU85" s="109">
        <v>83</v>
      </c>
      <c r="AV85" s="109">
        <v>14913</v>
      </c>
      <c r="AW85" s="109">
        <v>2224</v>
      </c>
      <c r="AX85" s="111">
        <v>11384</v>
      </c>
      <c r="AY85" s="109">
        <v>393</v>
      </c>
      <c r="AZ85" s="109">
        <v>56</v>
      </c>
      <c r="BA85" s="109">
        <v>285</v>
      </c>
      <c r="BB85" s="109">
        <v>142919</v>
      </c>
      <c r="BC85" s="109">
        <v>3591</v>
      </c>
      <c r="BD85" s="111">
        <v>133475</v>
      </c>
      <c r="BE85" s="109">
        <v>96</v>
      </c>
      <c r="BF85" s="109">
        <v>38</v>
      </c>
      <c r="BG85" s="109">
        <v>45</v>
      </c>
      <c r="BH85" s="109">
        <v>9083</v>
      </c>
      <c r="BI85" s="109">
        <v>2832</v>
      </c>
      <c r="BJ85" s="111">
        <v>4576</v>
      </c>
      <c r="BK85" s="109">
        <v>98</v>
      </c>
      <c r="BL85" s="109">
        <v>32</v>
      </c>
      <c r="BM85" s="109">
        <v>48</v>
      </c>
      <c r="BN85" s="109">
        <v>12318</v>
      </c>
      <c r="BO85" s="109">
        <v>2967</v>
      </c>
      <c r="BP85" s="111">
        <v>8196</v>
      </c>
      <c r="BQ85" s="109">
        <v>107</v>
      </c>
      <c r="BR85" s="109">
        <v>33</v>
      </c>
      <c r="BS85" s="109">
        <v>53</v>
      </c>
      <c r="BT85" s="109" t="s">
        <v>28</v>
      </c>
      <c r="BU85" s="109" t="s">
        <v>28</v>
      </c>
      <c r="BV85" s="111" t="s">
        <v>28</v>
      </c>
    </row>
    <row r="86" spans="2:74" ht="13.5" thickBot="1">
      <c r="B86" s="102" t="s">
        <v>87</v>
      </c>
      <c r="C86" s="109">
        <v>144</v>
      </c>
      <c r="D86" s="109">
        <v>28</v>
      </c>
      <c r="E86" s="109">
        <v>97</v>
      </c>
      <c r="F86" s="109">
        <v>40700</v>
      </c>
      <c r="G86" s="109">
        <v>3534</v>
      </c>
      <c r="H86" s="111">
        <v>29938</v>
      </c>
      <c r="I86" s="109">
        <v>88</v>
      </c>
      <c r="J86" s="109">
        <v>23</v>
      </c>
      <c r="K86" s="109">
        <v>52</v>
      </c>
      <c r="L86" s="109">
        <v>9416</v>
      </c>
      <c r="M86" s="109">
        <v>3084</v>
      </c>
      <c r="N86" s="111">
        <v>5467</v>
      </c>
      <c r="O86" s="109">
        <v>139</v>
      </c>
      <c r="P86" s="109">
        <v>39</v>
      </c>
      <c r="Q86" s="109">
        <v>80</v>
      </c>
      <c r="R86" s="109">
        <v>16518</v>
      </c>
      <c r="S86" s="109">
        <v>3005</v>
      </c>
      <c r="T86" s="111">
        <v>12654</v>
      </c>
      <c r="U86" s="109">
        <v>244</v>
      </c>
      <c r="V86" s="109">
        <v>64</v>
      </c>
      <c r="W86" s="109">
        <v>147</v>
      </c>
      <c r="X86" s="109">
        <v>31050</v>
      </c>
      <c r="Y86" s="109">
        <v>6351</v>
      </c>
      <c r="Z86" s="111">
        <v>20863</v>
      </c>
      <c r="AA86" s="109">
        <v>248</v>
      </c>
      <c r="AB86" s="109">
        <v>72</v>
      </c>
      <c r="AC86" s="109">
        <v>147</v>
      </c>
      <c r="AD86" s="109">
        <v>43898</v>
      </c>
      <c r="AE86" s="109">
        <v>10593</v>
      </c>
      <c r="AF86" s="111">
        <v>28615</v>
      </c>
      <c r="AG86" s="109">
        <v>341</v>
      </c>
      <c r="AH86" s="109">
        <v>62</v>
      </c>
      <c r="AI86" s="109">
        <v>239</v>
      </c>
      <c r="AJ86" s="109">
        <v>126346</v>
      </c>
      <c r="AK86" s="109">
        <v>6945</v>
      </c>
      <c r="AL86" s="111">
        <v>46254</v>
      </c>
      <c r="AM86" s="109">
        <v>305</v>
      </c>
      <c r="AN86" s="109">
        <v>56</v>
      </c>
      <c r="AO86" s="109">
        <v>210</v>
      </c>
      <c r="AP86" s="109">
        <v>138103</v>
      </c>
      <c r="AQ86" s="109">
        <v>11170</v>
      </c>
      <c r="AR86" s="111">
        <v>120178</v>
      </c>
      <c r="AS86" s="109">
        <v>294</v>
      </c>
      <c r="AT86" s="109">
        <v>42</v>
      </c>
      <c r="AU86" s="109">
        <v>213</v>
      </c>
      <c r="AV86" s="109">
        <v>63217</v>
      </c>
      <c r="AW86" s="109">
        <v>6372</v>
      </c>
      <c r="AX86" s="111">
        <v>52599</v>
      </c>
      <c r="AY86" s="109">
        <v>713</v>
      </c>
      <c r="AZ86" s="109">
        <v>39</v>
      </c>
      <c r="BA86" s="109">
        <v>547</v>
      </c>
      <c r="BB86" s="109">
        <v>207237</v>
      </c>
      <c r="BC86" s="109">
        <v>7350</v>
      </c>
      <c r="BD86" s="111">
        <v>189073</v>
      </c>
      <c r="BE86" s="109">
        <v>222</v>
      </c>
      <c r="BF86" s="109">
        <v>51</v>
      </c>
      <c r="BG86" s="109">
        <v>132</v>
      </c>
      <c r="BH86" s="109">
        <v>41915</v>
      </c>
      <c r="BI86" s="109">
        <v>8649</v>
      </c>
      <c r="BJ86" s="111">
        <v>27239</v>
      </c>
      <c r="BK86" s="109">
        <v>297</v>
      </c>
      <c r="BL86" s="109">
        <v>44</v>
      </c>
      <c r="BM86" s="109">
        <v>210</v>
      </c>
      <c r="BN86" s="109">
        <v>56970</v>
      </c>
      <c r="BO86" s="109">
        <v>9422</v>
      </c>
      <c r="BP86" s="111">
        <v>40854</v>
      </c>
      <c r="BQ86" s="109">
        <v>236</v>
      </c>
      <c r="BR86" s="109">
        <v>53</v>
      </c>
      <c r="BS86" s="109">
        <v>137</v>
      </c>
      <c r="BT86" s="109" t="s">
        <v>28</v>
      </c>
      <c r="BU86" s="109" t="s">
        <v>28</v>
      </c>
      <c r="BV86" s="111" t="s">
        <v>28</v>
      </c>
    </row>
    <row r="87" spans="2:74" ht="13.5" thickBot="1">
      <c r="B87" s="102" t="s">
        <v>191</v>
      </c>
      <c r="C87" s="109">
        <v>26</v>
      </c>
      <c r="D87" s="109">
        <v>2</v>
      </c>
      <c r="E87" s="109">
        <v>18</v>
      </c>
      <c r="F87" s="109">
        <v>32057</v>
      </c>
      <c r="G87" s="109">
        <v>240</v>
      </c>
      <c r="H87" s="111">
        <v>30682</v>
      </c>
      <c r="I87" s="109">
        <v>41</v>
      </c>
      <c r="J87" s="109">
        <v>4</v>
      </c>
      <c r="K87" s="109">
        <v>35</v>
      </c>
      <c r="L87" s="109">
        <v>52145</v>
      </c>
      <c r="M87" s="109">
        <v>811</v>
      </c>
      <c r="N87" s="111">
        <v>51013</v>
      </c>
      <c r="O87" s="109">
        <v>20</v>
      </c>
      <c r="P87" s="109">
        <v>4</v>
      </c>
      <c r="Q87" s="109">
        <v>14</v>
      </c>
      <c r="R87" s="109">
        <v>31438</v>
      </c>
      <c r="S87" s="109">
        <v>10480</v>
      </c>
      <c r="T87" s="111">
        <v>19414</v>
      </c>
      <c r="U87" s="109">
        <v>20</v>
      </c>
      <c r="V87" s="109">
        <v>4</v>
      </c>
      <c r="W87" s="109">
        <v>16</v>
      </c>
      <c r="X87" s="109">
        <v>24042</v>
      </c>
      <c r="Y87" s="109">
        <v>10255</v>
      </c>
      <c r="Z87" s="111">
        <v>13787</v>
      </c>
      <c r="AA87" s="109" t="s">
        <v>28</v>
      </c>
      <c r="AB87" s="109" t="s">
        <v>28</v>
      </c>
      <c r="AC87" s="109" t="s">
        <v>28</v>
      </c>
      <c r="AD87" s="109" t="s">
        <v>28</v>
      </c>
      <c r="AE87" s="109" t="s">
        <v>28</v>
      </c>
      <c r="AF87" s="111" t="s">
        <v>28</v>
      </c>
      <c r="AG87" s="109" t="s">
        <v>28</v>
      </c>
      <c r="AH87" s="109" t="s">
        <v>28</v>
      </c>
      <c r="AI87" s="109" t="s">
        <v>28</v>
      </c>
      <c r="AJ87" s="109" t="s">
        <v>28</v>
      </c>
      <c r="AK87" s="109" t="s">
        <v>28</v>
      </c>
      <c r="AL87" s="111" t="s">
        <v>28</v>
      </c>
      <c r="AM87" s="109" t="s">
        <v>28</v>
      </c>
      <c r="AN87" s="109" t="s">
        <v>28</v>
      </c>
      <c r="AO87" s="109" t="s">
        <v>28</v>
      </c>
      <c r="AP87" s="109" t="s">
        <v>28</v>
      </c>
      <c r="AQ87" s="109" t="s">
        <v>28</v>
      </c>
      <c r="AR87" s="111" t="s">
        <v>28</v>
      </c>
      <c r="AS87" s="109" t="s">
        <v>28</v>
      </c>
      <c r="AT87" s="109" t="s">
        <v>28</v>
      </c>
      <c r="AU87" s="109" t="s">
        <v>28</v>
      </c>
      <c r="AV87" s="109" t="s">
        <v>28</v>
      </c>
      <c r="AW87" s="109" t="s">
        <v>28</v>
      </c>
      <c r="AX87" s="111" t="s">
        <v>28</v>
      </c>
      <c r="AY87" s="109" t="s">
        <v>28</v>
      </c>
      <c r="AZ87" s="109" t="s">
        <v>28</v>
      </c>
      <c r="BA87" s="109" t="s">
        <v>28</v>
      </c>
      <c r="BB87" s="109" t="s">
        <v>28</v>
      </c>
      <c r="BC87" s="109" t="s">
        <v>28</v>
      </c>
      <c r="BD87" s="111" t="s">
        <v>28</v>
      </c>
      <c r="BE87" s="109" t="s">
        <v>28</v>
      </c>
      <c r="BF87" s="109" t="s">
        <v>28</v>
      </c>
      <c r="BG87" s="109" t="s">
        <v>28</v>
      </c>
      <c r="BH87" s="109" t="s">
        <v>28</v>
      </c>
      <c r="BI87" s="109" t="s">
        <v>28</v>
      </c>
      <c r="BJ87" s="111" t="s">
        <v>28</v>
      </c>
      <c r="BK87" s="109" t="s">
        <v>28</v>
      </c>
      <c r="BL87" s="109" t="s">
        <v>28</v>
      </c>
      <c r="BM87" s="109" t="s">
        <v>28</v>
      </c>
      <c r="BN87" s="109" t="s">
        <v>28</v>
      </c>
      <c r="BO87" s="109" t="s">
        <v>28</v>
      </c>
      <c r="BP87" s="111" t="s">
        <v>28</v>
      </c>
      <c r="BQ87" s="109" t="s">
        <v>28</v>
      </c>
      <c r="BR87" s="109" t="s">
        <v>28</v>
      </c>
      <c r="BS87" s="109" t="s">
        <v>28</v>
      </c>
      <c r="BT87" s="109" t="s">
        <v>28</v>
      </c>
      <c r="BU87" s="109" t="s">
        <v>28</v>
      </c>
      <c r="BV87" s="111" t="s">
        <v>28</v>
      </c>
    </row>
    <row r="88" spans="2:74" ht="13.5" thickBot="1">
      <c r="B88" s="103" t="s">
        <v>88</v>
      </c>
      <c r="C88" s="113">
        <v>23</v>
      </c>
      <c r="D88" s="113">
        <v>2</v>
      </c>
      <c r="E88" s="113">
        <v>19</v>
      </c>
      <c r="F88" s="113">
        <v>1556</v>
      </c>
      <c r="G88" s="113">
        <v>170</v>
      </c>
      <c r="H88" s="115">
        <v>1225</v>
      </c>
      <c r="I88" s="113">
        <v>33</v>
      </c>
      <c r="J88" s="113">
        <v>1</v>
      </c>
      <c r="K88" s="113">
        <v>28</v>
      </c>
      <c r="L88" s="113">
        <v>2749</v>
      </c>
      <c r="M88" s="113">
        <v>15</v>
      </c>
      <c r="N88" s="115">
        <v>2650</v>
      </c>
      <c r="O88" s="113">
        <v>14</v>
      </c>
      <c r="P88" s="113">
        <v>1</v>
      </c>
      <c r="Q88" s="113">
        <v>13</v>
      </c>
      <c r="R88" s="113">
        <v>1048</v>
      </c>
      <c r="S88" s="113">
        <v>13</v>
      </c>
      <c r="T88" s="115">
        <v>1035</v>
      </c>
      <c r="U88" s="113">
        <v>13</v>
      </c>
      <c r="V88" s="113">
        <v>1</v>
      </c>
      <c r="W88" s="113">
        <v>10</v>
      </c>
      <c r="X88" s="113">
        <v>835</v>
      </c>
      <c r="Y88" s="113">
        <v>65</v>
      </c>
      <c r="Z88" s="115">
        <v>630</v>
      </c>
      <c r="AA88" s="113">
        <v>22</v>
      </c>
      <c r="AB88" s="113">
        <v>4</v>
      </c>
      <c r="AC88" s="113">
        <v>17</v>
      </c>
      <c r="AD88" s="113">
        <v>1500</v>
      </c>
      <c r="AE88" s="113">
        <v>55</v>
      </c>
      <c r="AF88" s="115">
        <v>1415</v>
      </c>
      <c r="AG88" s="113">
        <v>15</v>
      </c>
      <c r="AH88" s="113">
        <v>1</v>
      </c>
      <c r="AI88" s="113">
        <v>10</v>
      </c>
      <c r="AJ88" s="113">
        <v>1049</v>
      </c>
      <c r="AK88" s="113">
        <v>64</v>
      </c>
      <c r="AL88" s="115">
        <v>717</v>
      </c>
      <c r="AM88" s="113">
        <v>11</v>
      </c>
      <c r="AN88" s="113">
        <v>1</v>
      </c>
      <c r="AO88" s="113">
        <v>7</v>
      </c>
      <c r="AP88" s="113">
        <v>2626</v>
      </c>
      <c r="AQ88" s="113">
        <v>5</v>
      </c>
      <c r="AR88" s="115">
        <v>2606</v>
      </c>
      <c r="AS88" s="113">
        <v>13</v>
      </c>
      <c r="AT88" s="113">
        <v>1</v>
      </c>
      <c r="AU88" s="113">
        <v>11</v>
      </c>
      <c r="AV88" s="113">
        <v>486</v>
      </c>
      <c r="AW88" s="113">
        <v>25</v>
      </c>
      <c r="AX88" s="115">
        <v>461</v>
      </c>
      <c r="AY88" s="113">
        <v>27</v>
      </c>
      <c r="AZ88" s="113">
        <v>5</v>
      </c>
      <c r="BA88" s="113">
        <v>18</v>
      </c>
      <c r="BB88" s="113">
        <v>6884</v>
      </c>
      <c r="BC88" s="113">
        <v>2449</v>
      </c>
      <c r="BD88" s="115">
        <v>4201</v>
      </c>
      <c r="BE88" s="113">
        <v>20</v>
      </c>
      <c r="BF88" s="113">
        <v>4</v>
      </c>
      <c r="BG88" s="113">
        <v>14</v>
      </c>
      <c r="BH88" s="113">
        <v>2076</v>
      </c>
      <c r="BI88" s="113">
        <v>461</v>
      </c>
      <c r="BJ88" s="115">
        <v>1504</v>
      </c>
      <c r="BK88" s="113">
        <v>21</v>
      </c>
      <c r="BL88" s="113">
        <v>1</v>
      </c>
      <c r="BM88" s="113">
        <v>18</v>
      </c>
      <c r="BN88" s="113">
        <v>3117</v>
      </c>
      <c r="BO88" s="113">
        <v>20</v>
      </c>
      <c r="BP88" s="115">
        <v>2882</v>
      </c>
      <c r="BQ88" s="113">
        <v>26</v>
      </c>
      <c r="BR88" s="113">
        <v>7</v>
      </c>
      <c r="BS88" s="113">
        <v>17</v>
      </c>
      <c r="BT88" s="113" t="s">
        <v>28</v>
      </c>
      <c r="BU88" s="113" t="s">
        <v>28</v>
      </c>
      <c r="BV88" s="115" t="s">
        <v>28</v>
      </c>
    </row>
    <row r="89" spans="2:74" ht="13.5" thickBot="1">
      <c r="B89" s="112" t="s">
        <v>190</v>
      </c>
      <c r="C89" s="116">
        <v>458</v>
      </c>
      <c r="D89" s="116">
        <v>139</v>
      </c>
      <c r="E89" s="116">
        <v>279</v>
      </c>
      <c r="F89" s="116">
        <v>2628544</v>
      </c>
      <c r="G89" s="116">
        <v>782165</v>
      </c>
      <c r="H89" s="117">
        <v>1671131</v>
      </c>
      <c r="I89" s="116">
        <v>368</v>
      </c>
      <c r="J89" s="116">
        <v>81</v>
      </c>
      <c r="K89" s="116">
        <v>245</v>
      </c>
      <c r="L89" s="116">
        <v>1507939</v>
      </c>
      <c r="M89" s="116">
        <v>319713</v>
      </c>
      <c r="N89" s="117">
        <v>1102468</v>
      </c>
      <c r="O89" s="116">
        <v>432</v>
      </c>
      <c r="P89" s="116">
        <v>114</v>
      </c>
      <c r="Q89" s="116">
        <v>281</v>
      </c>
      <c r="R89" s="116">
        <v>2844824</v>
      </c>
      <c r="S89" s="116">
        <v>303256</v>
      </c>
      <c r="T89" s="117">
        <v>2247703</v>
      </c>
      <c r="U89" s="116">
        <v>564</v>
      </c>
      <c r="V89" s="116">
        <v>161</v>
      </c>
      <c r="W89" s="116">
        <v>350</v>
      </c>
      <c r="X89" s="116">
        <v>25907893</v>
      </c>
      <c r="Y89" s="116">
        <v>1729522</v>
      </c>
      <c r="Z89" s="117">
        <v>23945089</v>
      </c>
      <c r="AA89" s="118">
        <v>432</v>
      </c>
      <c r="AB89" s="116">
        <v>109</v>
      </c>
      <c r="AC89" s="116">
        <v>286</v>
      </c>
      <c r="AD89" s="116">
        <v>3700864</v>
      </c>
      <c r="AE89" s="116">
        <v>1227433</v>
      </c>
      <c r="AF89" s="117">
        <v>1945288</v>
      </c>
      <c r="AG89" s="118">
        <v>396</v>
      </c>
      <c r="AH89" s="116">
        <v>91</v>
      </c>
      <c r="AI89" s="116">
        <v>264</v>
      </c>
      <c r="AJ89" s="116">
        <v>3271863</v>
      </c>
      <c r="AK89" s="116">
        <v>478628</v>
      </c>
      <c r="AL89" s="117">
        <v>2470187</v>
      </c>
      <c r="AM89" s="116">
        <v>422</v>
      </c>
      <c r="AN89" s="116">
        <v>109</v>
      </c>
      <c r="AO89" s="116">
        <v>269</v>
      </c>
      <c r="AP89" s="116">
        <v>3271330</v>
      </c>
      <c r="AQ89" s="116">
        <v>682979</v>
      </c>
      <c r="AR89" s="117">
        <v>2586451</v>
      </c>
      <c r="AS89" s="116">
        <v>382</v>
      </c>
      <c r="AT89" s="116">
        <v>105</v>
      </c>
      <c r="AU89" s="116">
        <v>277</v>
      </c>
      <c r="AV89" s="116">
        <v>2526103</v>
      </c>
      <c r="AW89" s="116">
        <v>634045</v>
      </c>
      <c r="AX89" s="117">
        <v>1892058</v>
      </c>
      <c r="AY89" s="116">
        <v>531</v>
      </c>
      <c r="AZ89" s="116">
        <v>125</v>
      </c>
      <c r="BA89" s="116">
        <v>332</v>
      </c>
      <c r="BB89" s="116">
        <v>4123666</v>
      </c>
      <c r="BC89" s="116">
        <v>603760</v>
      </c>
      <c r="BD89" s="117">
        <v>3163573</v>
      </c>
      <c r="BE89" s="116">
        <v>347</v>
      </c>
      <c r="BF89" s="116">
        <v>89</v>
      </c>
      <c r="BG89" s="116">
        <v>218</v>
      </c>
      <c r="BH89" s="116">
        <v>26639667</v>
      </c>
      <c r="BI89" s="116">
        <v>565670</v>
      </c>
      <c r="BJ89" s="117">
        <v>1914783</v>
      </c>
      <c r="BK89" s="116">
        <v>236</v>
      </c>
      <c r="BL89" s="116">
        <v>69</v>
      </c>
      <c r="BM89" s="116">
        <v>150</v>
      </c>
      <c r="BN89" s="116">
        <v>4388690</v>
      </c>
      <c r="BO89" s="116">
        <v>243195</v>
      </c>
      <c r="BP89" s="117">
        <v>4058852</v>
      </c>
      <c r="BQ89" s="116">
        <v>261</v>
      </c>
      <c r="BR89" s="116">
        <v>91</v>
      </c>
      <c r="BS89" s="116">
        <v>137</v>
      </c>
      <c r="BT89" s="116" t="s">
        <v>28</v>
      </c>
      <c r="BU89" s="116" t="s">
        <v>28</v>
      </c>
      <c r="BV89" s="117" t="s">
        <v>28</v>
      </c>
    </row>
    <row r="92" ht="12.75">
      <c r="B92" s="186" t="s">
        <v>189</v>
      </c>
    </row>
    <row r="93" spans="2:8" ht="21" customHeight="1">
      <c r="B93" s="286" t="s">
        <v>292</v>
      </c>
      <c r="C93" s="286"/>
      <c r="D93" s="286"/>
      <c r="E93" s="286"/>
      <c r="F93" s="286"/>
      <c r="G93" s="286"/>
      <c r="H93" s="286"/>
    </row>
    <row r="94" ht="12.75">
      <c r="B94" s="186" t="s">
        <v>29</v>
      </c>
    </row>
  </sheetData>
  <sheetProtection/>
  <mergeCells count="39">
    <mergeCell ref="C14:H14"/>
    <mergeCell ref="C15:E15"/>
    <mergeCell ref="F15:H15"/>
    <mergeCell ref="BQ15:BS15"/>
    <mergeCell ref="BT15:BV15"/>
    <mergeCell ref="AY14:BD14"/>
    <mergeCell ref="BE14:BJ14"/>
    <mergeCell ref="BK14:BP14"/>
    <mergeCell ref="BQ14:BV14"/>
    <mergeCell ref="AY15:BA15"/>
    <mergeCell ref="BB15:BD15"/>
    <mergeCell ref="BE15:BG15"/>
    <mergeCell ref="BH15:BJ15"/>
    <mergeCell ref="BK15:BM15"/>
    <mergeCell ref="BN15:BP15"/>
    <mergeCell ref="AG14:AL14"/>
    <mergeCell ref="AG15:AI15"/>
    <mergeCell ref="AJ15:AL15"/>
    <mergeCell ref="AM14:AR14"/>
    <mergeCell ref="AS14:AX14"/>
    <mergeCell ref="R15:T15"/>
    <mergeCell ref="I14:N14"/>
    <mergeCell ref="AM15:AO15"/>
    <mergeCell ref="AP15:AR15"/>
    <mergeCell ref="AV15:AX15"/>
    <mergeCell ref="AA14:AF14"/>
    <mergeCell ref="AA15:AC15"/>
    <mergeCell ref="AD15:AF15"/>
    <mergeCell ref="I15:K15"/>
    <mergeCell ref="AS15:AU15"/>
    <mergeCell ref="B93:H93"/>
    <mergeCell ref="B9:J9"/>
    <mergeCell ref="B10:J10"/>
    <mergeCell ref="U14:Z14"/>
    <mergeCell ref="U15:W15"/>
    <mergeCell ref="X15:Z15"/>
    <mergeCell ref="L15:N15"/>
    <mergeCell ref="O14:T14"/>
    <mergeCell ref="O15:Q15"/>
  </mergeCells>
  <printOptions/>
  <pageMargins left="0.7" right="0.7" top="0.75" bottom="0.75" header="0.3" footer="0.3"/>
  <pageSetup horizontalDpi="600" verticalDpi="600" orientation="portrait" paperSize="9" r:id="rId2"/>
  <ignoredErrors>
    <ignoredError sqref="U19" formulaRange="1"/>
  </ignoredErrors>
  <drawing r:id="rId1"/>
</worksheet>
</file>

<file path=xl/worksheets/sheet2.xml><?xml version="1.0" encoding="utf-8"?>
<worksheet xmlns="http://schemas.openxmlformats.org/spreadsheetml/2006/main" xmlns:r="http://schemas.openxmlformats.org/officeDocument/2006/relationships">
  <dimension ref="B10:B55"/>
  <sheetViews>
    <sheetView showGridLines="0" tabSelected="1" zoomScalePageLayoutView="0" workbookViewId="0" topLeftCell="A1">
      <selection activeCell="A1" sqref="A1"/>
    </sheetView>
  </sheetViews>
  <sheetFormatPr defaultColWidth="11.421875" defaultRowHeight="12.75"/>
  <cols>
    <col min="1" max="1" width="11.421875" style="152" customWidth="1"/>
    <col min="2" max="2" width="100.7109375" style="152" customWidth="1"/>
    <col min="3" max="16384" width="11.421875" style="152" customWidth="1"/>
  </cols>
  <sheetData>
    <row r="2" ht="12.75"/>
    <row r="3" ht="12.75"/>
    <row r="4" ht="12.75"/>
    <row r="5" ht="12.75"/>
    <row r="6" ht="12.75"/>
    <row r="7" ht="15" customHeight="1"/>
    <row r="8" ht="15" customHeight="1"/>
    <row r="9" ht="15" customHeight="1"/>
    <row r="10" ht="12.75">
      <c r="B10"/>
    </row>
    <row r="11" ht="6" customHeight="1"/>
    <row r="12" ht="12.75">
      <c r="B12" s="153"/>
    </row>
    <row r="13" ht="6" customHeight="1"/>
    <row r="14" ht="12.75">
      <c r="B14" s="153" t="s">
        <v>201</v>
      </c>
    </row>
    <row r="15" ht="6" customHeight="1"/>
    <row r="16" ht="37.5" customHeight="1">
      <c r="B16" s="154" t="s">
        <v>202</v>
      </c>
    </row>
    <row r="17" ht="6" customHeight="1"/>
    <row r="18" ht="12.75">
      <c r="B18" s="153" t="s">
        <v>203</v>
      </c>
    </row>
    <row r="19" ht="6" customHeight="1"/>
    <row r="20" ht="74.25" customHeight="1">
      <c r="B20" s="155" t="s">
        <v>204</v>
      </c>
    </row>
    <row r="21" ht="6" customHeight="1"/>
    <row r="22" ht="90" customHeight="1">
      <c r="B22" s="156" t="s">
        <v>205</v>
      </c>
    </row>
    <row r="23" ht="6" customHeight="1"/>
    <row r="24" ht="106.5" customHeight="1">
      <c r="B24" s="156" t="s">
        <v>206</v>
      </c>
    </row>
    <row r="25" ht="7.5" customHeight="1">
      <c r="B25" s="156"/>
    </row>
    <row r="26" ht="92.25" customHeight="1">
      <c r="B26" s="156" t="s">
        <v>227</v>
      </c>
    </row>
    <row r="27" ht="6" customHeight="1"/>
    <row r="28" ht="12.75">
      <c r="B28" s="153" t="s">
        <v>207</v>
      </c>
    </row>
    <row r="29" ht="6" customHeight="1"/>
    <row r="30" ht="12.75">
      <c r="B30" s="154" t="s">
        <v>208</v>
      </c>
    </row>
    <row r="31" ht="6" customHeight="1">
      <c r="B31" s="157"/>
    </row>
    <row r="32" ht="12.75">
      <c r="B32" s="158" t="s">
        <v>209</v>
      </c>
    </row>
    <row r="33" ht="12.75">
      <c r="B33" s="158" t="s">
        <v>210</v>
      </c>
    </row>
    <row r="34" ht="39.75" customHeight="1">
      <c r="B34" s="158" t="s">
        <v>211</v>
      </c>
    </row>
    <row r="35" ht="8.25" customHeight="1">
      <c r="B35" s="157"/>
    </row>
    <row r="36" ht="51">
      <c r="B36" s="154" t="s">
        <v>228</v>
      </c>
    </row>
    <row r="37" ht="7.5" customHeight="1">
      <c r="B37" s="157"/>
    </row>
    <row r="38" ht="12.75">
      <c r="B38" s="154" t="s">
        <v>212</v>
      </c>
    </row>
    <row r="39" ht="6.75" customHeight="1">
      <c r="B39" s="157"/>
    </row>
    <row r="40" ht="67.5" customHeight="1">
      <c r="B40" s="159" t="s">
        <v>229</v>
      </c>
    </row>
    <row r="41" ht="8.25" customHeight="1">
      <c r="B41" s="157"/>
    </row>
    <row r="42" ht="25.5">
      <c r="B42" s="154" t="s">
        <v>213</v>
      </c>
    </row>
    <row r="43" ht="5.25" customHeight="1">
      <c r="B43" s="157"/>
    </row>
    <row r="44" ht="38.25">
      <c r="B44" s="159" t="s">
        <v>230</v>
      </c>
    </row>
    <row r="45" ht="6.75" customHeight="1">
      <c r="B45" s="157"/>
    </row>
    <row r="46" ht="51">
      <c r="B46" s="154" t="s">
        <v>231</v>
      </c>
    </row>
    <row r="47" ht="5.25" customHeight="1">
      <c r="B47" s="157"/>
    </row>
    <row r="48" ht="12.75" customHeight="1">
      <c r="B48" s="158" t="s">
        <v>214</v>
      </c>
    </row>
    <row r="49" ht="12.75" customHeight="1">
      <c r="B49" s="158" t="s">
        <v>215</v>
      </c>
    </row>
    <row r="50" ht="12.75" customHeight="1">
      <c r="B50" s="158" t="s">
        <v>216</v>
      </c>
    </row>
    <row r="51" ht="6.75" customHeight="1">
      <c r="B51" s="157"/>
    </row>
    <row r="52" ht="102">
      <c r="B52" s="154" t="s">
        <v>232</v>
      </c>
    </row>
    <row r="53" ht="12.75">
      <c r="B53" s="160"/>
    </row>
    <row r="54" ht="6" customHeight="1"/>
    <row r="55" ht="24.75" customHeight="1">
      <c r="B55" s="156"/>
    </row>
    <row r="56" ht="6" customHeight="1"/>
  </sheetData>
  <sheetProtection/>
  <hyperlinks>
    <hyperlink ref="C10" location="Inicio!A1" display="Inicio"/>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tint="-0.04997999966144562"/>
  </sheetPr>
  <dimension ref="B9:Q48"/>
  <sheetViews>
    <sheetView showGridLines="0" zoomScalePageLayoutView="0" workbookViewId="0" topLeftCell="A1">
      <selection activeCell="A1" sqref="A1"/>
    </sheetView>
  </sheetViews>
  <sheetFormatPr defaultColWidth="9.140625" defaultRowHeight="12.75"/>
  <cols>
    <col min="1" max="1" width="16.140625" style="5" customWidth="1"/>
    <col min="2" max="2" width="47.8515625" style="5" customWidth="1"/>
    <col min="3" max="3" width="16.7109375" style="5" customWidth="1"/>
    <col min="4" max="4" width="15.140625" style="5" customWidth="1"/>
    <col min="5" max="5" width="14.140625" style="5" customWidth="1"/>
    <col min="6" max="6" width="13.7109375" style="5" customWidth="1"/>
    <col min="7" max="7" width="15.57421875" style="5" customWidth="1"/>
    <col min="8" max="8" width="12.421875" style="5" customWidth="1"/>
    <col min="9" max="9" width="12.57421875" style="5" customWidth="1"/>
    <col min="10" max="11" width="11.7109375" style="5" customWidth="1"/>
    <col min="12" max="12" width="11.8515625" style="5" bestFit="1" customWidth="1"/>
    <col min="13" max="13" width="12.57421875" style="5" bestFit="1" customWidth="1"/>
    <col min="14" max="15" width="9.140625" style="5" customWidth="1"/>
    <col min="16" max="16" width="10.00390625" style="5" bestFit="1" customWidth="1"/>
    <col min="17" max="16384" width="9.140625" style="5" customWidth="1"/>
  </cols>
  <sheetData>
    <row r="1" ht="12.75"/>
    <row r="2" ht="12.75"/>
    <row r="3" ht="12.75"/>
    <row r="4" ht="12.75"/>
    <row r="5" ht="12.75"/>
    <row r="6" ht="12.75"/>
    <row r="7" ht="12.75"/>
    <row r="8" ht="12.75"/>
    <row r="9" spans="2:11" s="21" customFormat="1" ht="21" customHeight="1">
      <c r="B9" s="244"/>
      <c r="C9" s="244"/>
      <c r="D9" s="244"/>
      <c r="E9" s="244"/>
      <c r="F9" s="244"/>
      <c r="G9" s="244"/>
      <c r="H9" s="244"/>
      <c r="I9" s="244"/>
      <c r="J9" s="244"/>
      <c r="K9" s="96"/>
    </row>
    <row r="10" spans="2:10" ht="12.75">
      <c r="B10" s="248"/>
      <c r="C10" s="248"/>
      <c r="D10" s="248"/>
      <c r="E10" s="248"/>
      <c r="F10" s="248"/>
      <c r="G10" s="248"/>
      <c r="H10" s="248"/>
      <c r="I10" s="248"/>
      <c r="J10" s="248"/>
    </row>
    <row r="11" ht="12.75"/>
    <row r="12" spans="2:10" ht="12.75">
      <c r="B12" s="245"/>
      <c r="C12" s="246"/>
      <c r="D12" s="246"/>
      <c r="E12" s="246"/>
      <c r="F12" s="246"/>
      <c r="G12" s="246"/>
      <c r="H12" s="246"/>
      <c r="I12" s="246"/>
      <c r="J12" s="246"/>
    </row>
    <row r="13" spans="2:10" ht="12.75">
      <c r="B13" s="247"/>
      <c r="C13" s="246"/>
      <c r="D13" s="246"/>
      <c r="E13" s="246"/>
      <c r="F13" s="246"/>
      <c r="G13" s="246"/>
      <c r="H13" s="246"/>
      <c r="I13" s="246"/>
      <c r="J13" s="246"/>
    </row>
    <row r="15" ht="13.5" thickBot="1"/>
    <row r="16" spans="3:14" s="19" customFormat="1" ht="33" customHeight="1" thickBot="1">
      <c r="C16" s="129">
        <v>2021</v>
      </c>
      <c r="D16" s="129">
        <v>2020</v>
      </c>
      <c r="E16" s="129">
        <v>2019</v>
      </c>
      <c r="F16" s="129">
        <v>2018</v>
      </c>
      <c r="G16" s="129">
        <v>2017</v>
      </c>
      <c r="H16" s="129">
        <v>2016</v>
      </c>
      <c r="I16" s="129">
        <v>2015</v>
      </c>
      <c r="J16" s="129">
        <v>2014</v>
      </c>
      <c r="K16" s="129">
        <v>2013</v>
      </c>
      <c r="L16" s="129">
        <v>2012</v>
      </c>
      <c r="M16" s="129">
        <v>2011</v>
      </c>
      <c r="N16" s="129">
        <v>2010</v>
      </c>
    </row>
    <row r="17" spans="2:14" ht="28.5" customHeight="1" thickBot="1">
      <c r="B17" s="103" t="s">
        <v>6</v>
      </c>
      <c r="C17" s="124">
        <v>337581</v>
      </c>
      <c r="D17" s="124">
        <v>313247</v>
      </c>
      <c r="E17" s="124">
        <v>482797</v>
      </c>
      <c r="F17" s="124">
        <v>449521</v>
      </c>
      <c r="G17" s="124">
        <v>432564</v>
      </c>
      <c r="H17" s="124">
        <v>422156</v>
      </c>
      <c r="I17" s="124">
        <v>426389</v>
      </c>
      <c r="J17" s="124">
        <v>475383</v>
      </c>
      <c r="K17" s="124">
        <v>551421</v>
      </c>
      <c r="L17" s="124">
        <v>523471</v>
      </c>
      <c r="M17" s="124">
        <v>481516</v>
      </c>
      <c r="N17" s="124">
        <v>492770</v>
      </c>
    </row>
    <row r="18" ht="13.5" thickBot="1"/>
    <row r="19" spans="2:17" ht="50.25" customHeight="1" thickBot="1">
      <c r="B19" s="130" t="s">
        <v>245</v>
      </c>
      <c r="C19" s="124" t="s">
        <v>296</v>
      </c>
      <c r="D19" s="124" t="s">
        <v>295</v>
      </c>
      <c r="E19" s="124" t="s">
        <v>294</v>
      </c>
      <c r="F19" s="124" t="s">
        <v>256</v>
      </c>
      <c r="G19" s="124" t="s">
        <v>257</v>
      </c>
      <c r="H19" s="124" t="s">
        <v>258</v>
      </c>
      <c r="I19" s="124" t="s">
        <v>259</v>
      </c>
      <c r="J19" s="124" t="s">
        <v>260</v>
      </c>
      <c r="K19" s="124" t="s">
        <v>261</v>
      </c>
      <c r="L19" s="124" t="s">
        <v>262</v>
      </c>
      <c r="M19" s="124" t="s">
        <v>263</v>
      </c>
      <c r="N19" s="124" t="s">
        <v>264</v>
      </c>
      <c r="Q19" s="200"/>
    </row>
    <row r="20" ht="13.5" thickBot="1"/>
    <row r="21" spans="2:15" ht="13.5" thickBot="1">
      <c r="B21" s="130" t="s">
        <v>101</v>
      </c>
      <c r="C21" s="124">
        <v>314477</v>
      </c>
      <c r="D21" s="124">
        <v>293878</v>
      </c>
      <c r="E21" s="124">
        <v>460421</v>
      </c>
      <c r="F21" s="124">
        <f>+F22+F23+F24</f>
        <v>428228</v>
      </c>
      <c r="G21" s="124">
        <v>397093</v>
      </c>
      <c r="H21" s="124">
        <v>392294</v>
      </c>
      <c r="I21" s="124">
        <v>397281</v>
      </c>
      <c r="J21" s="124">
        <v>441934</v>
      </c>
      <c r="K21" s="124">
        <v>512421</v>
      </c>
      <c r="L21" s="124">
        <v>487331</v>
      </c>
      <c r="M21" s="124">
        <v>447321</v>
      </c>
      <c r="N21" s="124">
        <v>458479</v>
      </c>
      <c r="O21"/>
    </row>
    <row r="22" spans="2:15" ht="13.5" thickBot="1">
      <c r="B22" s="102" t="s">
        <v>102</v>
      </c>
      <c r="C22" s="109">
        <v>112109</v>
      </c>
      <c r="D22" s="109">
        <v>100863</v>
      </c>
      <c r="E22" s="109">
        <v>147403</v>
      </c>
      <c r="F22" s="109">
        <v>135590</v>
      </c>
      <c r="G22" s="109">
        <v>117556</v>
      </c>
      <c r="H22" s="109">
        <v>115555</v>
      </c>
      <c r="I22" s="109">
        <v>111420</v>
      </c>
      <c r="J22" s="109">
        <v>113095</v>
      </c>
      <c r="K22" s="109">
        <v>120831</v>
      </c>
      <c r="L22" s="109">
        <v>88850</v>
      </c>
      <c r="M22" s="109">
        <v>52383</v>
      </c>
      <c r="N22" s="109">
        <v>56044</v>
      </c>
      <c r="O22"/>
    </row>
    <row r="23" spans="2:15" ht="13.5" thickBot="1">
      <c r="B23" s="102" t="s">
        <v>103</v>
      </c>
      <c r="C23" s="203">
        <v>104607</v>
      </c>
      <c r="D23" s="109">
        <v>90759</v>
      </c>
      <c r="E23" s="109">
        <v>155778</v>
      </c>
      <c r="F23" s="109">
        <v>134810</v>
      </c>
      <c r="G23" s="109">
        <v>132973</v>
      </c>
      <c r="H23" s="109">
        <v>139377</v>
      </c>
      <c r="I23" s="109">
        <v>147260</v>
      </c>
      <c r="J23" s="109">
        <v>167937</v>
      </c>
      <c r="K23" s="109">
        <v>188897</v>
      </c>
      <c r="L23" s="109">
        <v>192054</v>
      </c>
      <c r="M23" s="109">
        <v>145080</v>
      </c>
      <c r="N23" s="109">
        <v>135265</v>
      </c>
      <c r="O23"/>
    </row>
    <row r="24" spans="2:15" ht="13.5" thickBot="1">
      <c r="B24" s="102" t="s">
        <v>104</v>
      </c>
      <c r="C24" s="203">
        <v>97761</v>
      </c>
      <c r="D24" s="109">
        <v>102256</v>
      </c>
      <c r="E24" s="109">
        <v>157240</v>
      </c>
      <c r="F24" s="109">
        <v>157828</v>
      </c>
      <c r="G24" s="109">
        <v>146564</v>
      </c>
      <c r="H24" s="109">
        <v>137362</v>
      </c>
      <c r="I24" s="109">
        <v>138601</v>
      </c>
      <c r="J24" s="109">
        <v>160902</v>
      </c>
      <c r="K24" s="109">
        <v>202693</v>
      </c>
      <c r="L24" s="109">
        <v>206427</v>
      </c>
      <c r="M24" s="109">
        <v>249858</v>
      </c>
      <c r="N24" s="109">
        <v>267170</v>
      </c>
      <c r="O24"/>
    </row>
    <row r="25" spans="2:15" ht="13.5" thickBot="1">
      <c r="B25" s="130" t="s">
        <v>105</v>
      </c>
      <c r="C25" s="124">
        <v>580</v>
      </c>
      <c r="D25" s="124">
        <v>476</v>
      </c>
      <c r="E25" s="124">
        <v>656</v>
      </c>
      <c r="F25" s="124">
        <v>665</v>
      </c>
      <c r="G25" s="124">
        <v>432</v>
      </c>
      <c r="H25" s="124">
        <v>391</v>
      </c>
      <c r="I25" s="124">
        <v>396</v>
      </c>
      <c r="J25" s="124">
        <v>554</v>
      </c>
      <c r="K25" s="124">
        <v>796</v>
      </c>
      <c r="L25" s="124">
        <v>806</v>
      </c>
      <c r="M25" s="124">
        <v>1448</v>
      </c>
      <c r="N25" s="124">
        <v>1275</v>
      </c>
      <c r="O25"/>
    </row>
    <row r="26" spans="2:15" ht="13.5" thickBot="1">
      <c r="B26" s="102" t="s">
        <v>106</v>
      </c>
      <c r="C26" s="203">
        <v>70</v>
      </c>
      <c r="D26" s="109">
        <v>41</v>
      </c>
      <c r="E26" s="109">
        <v>69</v>
      </c>
      <c r="F26" s="109">
        <v>100</v>
      </c>
      <c r="G26" s="109">
        <v>27</v>
      </c>
      <c r="H26" s="109">
        <v>12</v>
      </c>
      <c r="I26" s="109">
        <v>12</v>
      </c>
      <c r="J26" s="109">
        <v>32</v>
      </c>
      <c r="K26" s="109">
        <v>36</v>
      </c>
      <c r="L26" s="109">
        <v>119</v>
      </c>
      <c r="M26" s="109">
        <v>87</v>
      </c>
      <c r="N26" s="109">
        <v>103</v>
      </c>
      <c r="O26"/>
    </row>
    <row r="27" spans="2:15" ht="13.5" thickBot="1">
      <c r="B27" s="102" t="s">
        <v>4</v>
      </c>
      <c r="C27" s="203">
        <v>431</v>
      </c>
      <c r="D27" s="109">
        <v>342</v>
      </c>
      <c r="E27" s="109">
        <v>461</v>
      </c>
      <c r="F27" s="109">
        <v>450</v>
      </c>
      <c r="G27" s="109">
        <v>304</v>
      </c>
      <c r="H27" s="109">
        <v>287</v>
      </c>
      <c r="I27" s="109">
        <v>304</v>
      </c>
      <c r="J27" s="109">
        <v>389</v>
      </c>
      <c r="K27" s="109">
        <v>539</v>
      </c>
      <c r="L27" s="109">
        <v>563</v>
      </c>
      <c r="M27" s="109">
        <v>483</v>
      </c>
      <c r="N27" s="109">
        <v>479</v>
      </c>
      <c r="O27"/>
    </row>
    <row r="28" spans="2:15" ht="13.5" thickBot="1">
      <c r="B28" s="102" t="s">
        <v>107</v>
      </c>
      <c r="C28" s="203">
        <v>79</v>
      </c>
      <c r="D28" s="109">
        <v>93</v>
      </c>
      <c r="E28" s="109">
        <v>126</v>
      </c>
      <c r="F28" s="109">
        <v>115</v>
      </c>
      <c r="G28" s="109">
        <v>101</v>
      </c>
      <c r="H28" s="109">
        <v>92</v>
      </c>
      <c r="I28" s="109">
        <v>80</v>
      </c>
      <c r="J28" s="109">
        <v>133</v>
      </c>
      <c r="K28" s="109">
        <v>220</v>
      </c>
      <c r="L28" s="109">
        <v>124</v>
      </c>
      <c r="M28" s="109">
        <v>878</v>
      </c>
      <c r="N28" s="109">
        <v>693</v>
      </c>
      <c r="O28"/>
    </row>
    <row r="29" spans="2:14" ht="13.5" thickBot="1">
      <c r="B29" s="130" t="s">
        <v>108</v>
      </c>
      <c r="C29" s="124"/>
      <c r="D29" s="124"/>
      <c r="E29" s="124"/>
      <c r="F29" s="124"/>
      <c r="G29" s="124">
        <v>29</v>
      </c>
      <c r="H29" s="124">
        <v>46</v>
      </c>
      <c r="I29" s="124">
        <v>42</v>
      </c>
      <c r="J29" s="124">
        <v>170</v>
      </c>
      <c r="K29" s="124">
        <v>189</v>
      </c>
      <c r="L29" s="124">
        <v>48</v>
      </c>
      <c r="M29" s="124">
        <v>54</v>
      </c>
      <c r="N29" s="124">
        <v>48</v>
      </c>
    </row>
    <row r="30" ht="13.5" thickBot="1">
      <c r="Q30" s="97"/>
    </row>
    <row r="31" spans="2:17" ht="52.5" customHeight="1" thickBot="1">
      <c r="B31" s="130" t="s">
        <v>109</v>
      </c>
      <c r="C31" s="124">
        <v>22524</v>
      </c>
      <c r="D31" s="124">
        <v>18893</v>
      </c>
      <c r="E31" s="124">
        <v>21720</v>
      </c>
      <c r="F31" s="124">
        <f>+F33+F34+F38</f>
        <v>17445</v>
      </c>
      <c r="G31" s="124">
        <v>35010</v>
      </c>
      <c r="H31" s="124">
        <v>29425</v>
      </c>
      <c r="I31" s="124">
        <v>28670</v>
      </c>
      <c r="J31" s="124">
        <v>32804</v>
      </c>
      <c r="K31" s="124">
        <v>38015</v>
      </c>
      <c r="L31" s="124">
        <v>35286</v>
      </c>
      <c r="M31" s="124">
        <v>32693</v>
      </c>
      <c r="N31" s="124">
        <v>33291</v>
      </c>
      <c r="Q31" s="200"/>
    </row>
    <row r="32" ht="13.5" thickBot="1">
      <c r="Q32" s="97"/>
    </row>
    <row r="33" spans="2:17" ht="13.5" thickBot="1">
      <c r="B33" s="130" t="s">
        <v>101</v>
      </c>
      <c r="C33" s="124">
        <v>17947</v>
      </c>
      <c r="D33" s="124">
        <v>14765</v>
      </c>
      <c r="E33" s="124">
        <v>16678</v>
      </c>
      <c r="F33" s="124">
        <v>12552</v>
      </c>
      <c r="G33" s="124">
        <v>29894</v>
      </c>
      <c r="H33" s="124">
        <v>24321</v>
      </c>
      <c r="I33" s="124">
        <v>23789</v>
      </c>
      <c r="J33" s="124">
        <v>27479</v>
      </c>
      <c r="K33" s="124">
        <v>30405</v>
      </c>
      <c r="L33" s="124">
        <v>29932</v>
      </c>
      <c r="M33" s="124">
        <v>27164</v>
      </c>
      <c r="N33" s="124">
        <v>27845</v>
      </c>
      <c r="O33"/>
      <c r="Q33" s="200"/>
    </row>
    <row r="34" spans="2:17" ht="13.5" thickBot="1">
      <c r="B34" s="130" t="s">
        <v>110</v>
      </c>
      <c r="C34" s="124">
        <v>4711</v>
      </c>
      <c r="D34" s="124">
        <v>4109</v>
      </c>
      <c r="E34" s="124">
        <v>5016</v>
      </c>
      <c r="F34" s="124">
        <v>4850</v>
      </c>
      <c r="G34" s="124">
        <v>5073</v>
      </c>
      <c r="H34" s="124">
        <v>5062</v>
      </c>
      <c r="I34" s="124">
        <v>4832</v>
      </c>
      <c r="J34" s="124">
        <v>5283</v>
      </c>
      <c r="K34" s="124">
        <v>7541</v>
      </c>
      <c r="L34" s="124">
        <v>5308</v>
      </c>
      <c r="M34" s="124">
        <v>5529</v>
      </c>
      <c r="N34" s="124">
        <v>5446</v>
      </c>
      <c r="O34"/>
      <c r="Q34" s="200"/>
    </row>
    <row r="35" spans="2:17" ht="13.5" thickBot="1">
      <c r="B35" s="102" t="s">
        <v>111</v>
      </c>
      <c r="C35" s="203">
        <v>1390</v>
      </c>
      <c r="D35" s="109">
        <v>1033</v>
      </c>
      <c r="E35" s="109">
        <v>1511</v>
      </c>
      <c r="F35" s="109">
        <v>1511</v>
      </c>
      <c r="G35" s="109">
        <v>1555</v>
      </c>
      <c r="H35" s="109">
        <v>1493</v>
      </c>
      <c r="I35" s="109">
        <v>1450</v>
      </c>
      <c r="J35" s="109">
        <v>1665</v>
      </c>
      <c r="K35" s="109">
        <v>1997</v>
      </c>
      <c r="L35" s="109">
        <v>1858</v>
      </c>
      <c r="M35" s="109">
        <v>1803</v>
      </c>
      <c r="N35" s="109">
        <v>1768</v>
      </c>
      <c r="O35"/>
      <c r="Q35" s="200"/>
    </row>
    <row r="36" spans="2:17" ht="13.5" thickBot="1">
      <c r="B36" s="102" t="s">
        <v>112</v>
      </c>
      <c r="C36" s="203">
        <v>2591</v>
      </c>
      <c r="D36" s="109">
        <v>2193</v>
      </c>
      <c r="E36" s="109">
        <v>2527</v>
      </c>
      <c r="F36" s="109">
        <v>2565</v>
      </c>
      <c r="G36" s="109">
        <v>2708</v>
      </c>
      <c r="H36" s="109">
        <v>2711</v>
      </c>
      <c r="I36" s="109">
        <v>2538</v>
      </c>
      <c r="J36" s="109">
        <v>2734</v>
      </c>
      <c r="K36" s="109">
        <v>4060</v>
      </c>
      <c r="L36" s="109">
        <v>2808</v>
      </c>
      <c r="M36" s="109">
        <v>2649</v>
      </c>
      <c r="N36" s="109">
        <v>2555</v>
      </c>
      <c r="O36"/>
      <c r="Q36" s="200"/>
    </row>
    <row r="37" spans="2:17" ht="13.5" thickBot="1">
      <c r="B37" s="102" t="s">
        <v>107</v>
      </c>
      <c r="C37" s="203">
        <v>730</v>
      </c>
      <c r="D37" s="109">
        <v>884</v>
      </c>
      <c r="E37" s="109">
        <v>978</v>
      </c>
      <c r="F37" s="109">
        <v>774</v>
      </c>
      <c r="G37" s="109">
        <v>810</v>
      </c>
      <c r="H37" s="109">
        <v>858</v>
      </c>
      <c r="I37" s="109">
        <v>844</v>
      </c>
      <c r="J37" s="109">
        <v>884</v>
      </c>
      <c r="K37" s="109">
        <v>1484</v>
      </c>
      <c r="L37" s="109">
        <v>642</v>
      </c>
      <c r="M37" s="109">
        <v>1077</v>
      </c>
      <c r="N37" s="109">
        <v>1123</v>
      </c>
      <c r="O37"/>
      <c r="Q37" s="200"/>
    </row>
    <row r="38" spans="2:17" ht="13.5" thickBot="1">
      <c r="B38" s="130" t="s">
        <v>113</v>
      </c>
      <c r="C38" s="124">
        <v>13</v>
      </c>
      <c r="D38" s="124">
        <v>19</v>
      </c>
      <c r="E38" s="124">
        <v>26</v>
      </c>
      <c r="F38" s="124">
        <v>43</v>
      </c>
      <c r="G38" s="124">
        <v>43</v>
      </c>
      <c r="H38" s="124">
        <v>42</v>
      </c>
      <c r="I38" s="124">
        <v>49</v>
      </c>
      <c r="J38" s="124">
        <v>42</v>
      </c>
      <c r="K38" s="124">
        <v>69</v>
      </c>
      <c r="L38" s="124">
        <v>46</v>
      </c>
      <c r="M38" s="124" t="s">
        <v>28</v>
      </c>
      <c r="N38" s="124" t="s">
        <v>28</v>
      </c>
      <c r="O38"/>
      <c r="Q38" s="200"/>
    </row>
    <row r="40" ht="12.75">
      <c r="B40" s="185"/>
    </row>
    <row r="41" ht="12.75">
      <c r="B41" s="186" t="s">
        <v>220</v>
      </c>
    </row>
    <row r="42" ht="12.75">
      <c r="B42" s="186" t="s">
        <v>114</v>
      </c>
    </row>
    <row r="43" ht="12.75">
      <c r="B43" s="186" t="s">
        <v>249</v>
      </c>
    </row>
    <row r="44" ht="12.75">
      <c r="B44" s="186" t="s">
        <v>243</v>
      </c>
    </row>
    <row r="46" spans="2:7" ht="12.75">
      <c r="B46" s="227"/>
      <c r="C46" s="227"/>
      <c r="D46" s="227"/>
      <c r="E46" s="227"/>
      <c r="F46" s="227"/>
      <c r="G46" s="227"/>
    </row>
    <row r="48" spans="2:7" ht="12.75">
      <c r="B48" s="227"/>
      <c r="C48" s="227"/>
      <c r="D48" s="227"/>
      <c r="E48" s="227"/>
      <c r="F48" s="227"/>
      <c r="G48" s="227"/>
    </row>
  </sheetData>
  <sheetProtection/>
  <mergeCells count="4">
    <mergeCell ref="B9:J9"/>
    <mergeCell ref="B12:J12"/>
    <mergeCell ref="B13:J13"/>
    <mergeCell ref="B10:J10"/>
  </mergeCell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0" tint="-0.04997999966144562"/>
  </sheetPr>
  <dimension ref="B9:IJ46"/>
  <sheetViews>
    <sheetView showGridLines="0" zoomScalePageLayoutView="0" workbookViewId="0" topLeftCell="A1">
      <selection activeCell="A1" sqref="A1"/>
    </sheetView>
  </sheetViews>
  <sheetFormatPr defaultColWidth="9.140625" defaultRowHeight="12.75"/>
  <cols>
    <col min="1" max="1" width="12.00390625" style="5" customWidth="1"/>
    <col min="2" max="2" width="4.00390625" style="5" customWidth="1"/>
    <col min="3" max="3" width="46.7109375" style="5" bestFit="1" customWidth="1"/>
    <col min="4" max="4" width="10.421875" style="5" bestFit="1" customWidth="1"/>
    <col min="5" max="5" width="12.8515625" style="5" customWidth="1"/>
    <col min="6" max="8" width="10.421875" style="5" bestFit="1" customWidth="1"/>
    <col min="9" max="9" width="11.7109375" style="5" customWidth="1"/>
    <col min="10" max="10" width="12.421875" style="5" customWidth="1"/>
    <col min="11" max="12" width="11.7109375" style="5" bestFit="1" customWidth="1"/>
    <col min="13" max="14" width="10.421875" style="5" bestFit="1" customWidth="1"/>
    <col min="15" max="15" width="10.57421875" style="5" customWidth="1"/>
    <col min="16" max="16" width="11.28125" style="5" bestFit="1" customWidth="1"/>
    <col min="17" max="17" width="9.140625" style="5" customWidth="1"/>
    <col min="18" max="18" width="11.8515625" style="5" customWidth="1"/>
    <col min="19" max="19" width="12.28125" style="5" customWidth="1"/>
    <col min="20" max="20" width="14.7109375" style="5" customWidth="1"/>
    <col min="21" max="21" width="12.421875" style="5" customWidth="1"/>
    <col min="22" max="22" width="11.7109375" style="5" customWidth="1"/>
    <col min="23" max="23" width="11.421875" style="5" customWidth="1"/>
    <col min="24" max="24" width="10.8515625" style="5" customWidth="1"/>
    <col min="25" max="16384" width="9.140625" style="5" customWidth="1"/>
  </cols>
  <sheetData>
    <row r="1" ht="12.75"/>
    <row r="2" ht="12.75"/>
    <row r="3" ht="12.75"/>
    <row r="4" ht="12.75"/>
    <row r="5" ht="12.75"/>
    <row r="6" ht="12.75"/>
    <row r="7" ht="12.75"/>
    <row r="8" ht="12.75"/>
    <row r="9" spans="2:11" s="21" customFormat="1" ht="21" customHeight="1">
      <c r="B9" s="244"/>
      <c r="C9" s="244"/>
      <c r="D9" s="244"/>
      <c r="E9" s="244"/>
      <c r="F9" s="244"/>
      <c r="G9" s="244"/>
      <c r="H9" s="244"/>
      <c r="I9" s="244"/>
      <c r="J9" s="244"/>
      <c r="K9" s="96"/>
    </row>
    <row r="10" spans="2:10" ht="12.75">
      <c r="B10" s="248"/>
      <c r="C10" s="248"/>
      <c r="D10" s="248"/>
      <c r="E10" s="248"/>
      <c r="F10" s="248"/>
      <c r="G10" s="248"/>
      <c r="H10" s="248"/>
      <c r="I10" s="248"/>
      <c r="J10" s="248"/>
    </row>
    <row r="11" ht="12.75"/>
    <row r="12" spans="2:11" s="23" customFormat="1" ht="29.25" customHeight="1">
      <c r="B12" s="251"/>
      <c r="C12" s="252"/>
      <c r="D12" s="252"/>
      <c r="E12" s="252"/>
      <c r="F12" s="252"/>
      <c r="G12" s="252"/>
      <c r="H12" s="252"/>
      <c r="I12" s="252"/>
      <c r="J12" s="252"/>
      <c r="K12" s="252"/>
    </row>
    <row r="13" ht="13.5" thickBot="1"/>
    <row r="14" spans="2:15" ht="26.25" customHeight="1" thickBot="1">
      <c r="B14" s="20"/>
      <c r="C14" s="28"/>
      <c r="D14" s="129">
        <v>2021</v>
      </c>
      <c r="E14" s="129">
        <v>2020</v>
      </c>
      <c r="F14" s="129">
        <v>2019</v>
      </c>
      <c r="G14" s="129">
        <v>2018</v>
      </c>
      <c r="H14" s="129">
        <v>2017</v>
      </c>
      <c r="I14" s="129">
        <v>2016</v>
      </c>
      <c r="J14" s="129">
        <v>2015</v>
      </c>
      <c r="K14" s="129">
        <v>2014</v>
      </c>
      <c r="L14" s="129">
        <v>2013</v>
      </c>
      <c r="M14" s="129">
        <v>2012</v>
      </c>
      <c r="N14" s="129">
        <v>2011</v>
      </c>
      <c r="O14" s="129">
        <v>2010</v>
      </c>
    </row>
    <row r="15" spans="2:15" ht="24.75" customHeight="1" thickBot="1">
      <c r="B15" s="103" t="s">
        <v>6</v>
      </c>
      <c r="C15" s="103"/>
      <c r="D15" s="124">
        <f>SUM(D19:D20,D16)</f>
        <v>332424</v>
      </c>
      <c r="E15" s="124">
        <f>SUM(E19:E20,E16)</f>
        <v>308643</v>
      </c>
      <c r="F15" s="124">
        <f>SUM(F19:F20,F16)</f>
        <v>477099</v>
      </c>
      <c r="G15" s="124">
        <v>428228</v>
      </c>
      <c r="H15" s="124">
        <v>417054</v>
      </c>
      <c r="I15" s="124">
        <v>410578</v>
      </c>
      <c r="J15" s="124">
        <v>415605</v>
      </c>
      <c r="K15" s="124">
        <v>460609</v>
      </c>
      <c r="L15" s="124">
        <v>529067</v>
      </c>
      <c r="M15" s="124">
        <v>504249</v>
      </c>
      <c r="N15" s="124">
        <v>447321</v>
      </c>
      <c r="O15" s="124">
        <v>458479</v>
      </c>
    </row>
    <row r="16" spans="2:23" ht="13.5" thickBot="1">
      <c r="B16" s="102" t="s">
        <v>2</v>
      </c>
      <c r="C16" s="102"/>
      <c r="D16" s="203">
        <f>D23+D30+D37</f>
        <v>120900</v>
      </c>
      <c r="E16" s="203">
        <f>E23+E30+E37</f>
        <v>107583</v>
      </c>
      <c r="F16" s="109">
        <v>155652</v>
      </c>
      <c r="G16" s="109">
        <v>135590</v>
      </c>
      <c r="H16" s="109">
        <v>125952</v>
      </c>
      <c r="I16" s="109">
        <v>123650</v>
      </c>
      <c r="J16" s="109">
        <v>118910</v>
      </c>
      <c r="K16" s="109">
        <v>120399</v>
      </c>
      <c r="L16" s="109">
        <v>127013</v>
      </c>
      <c r="M16" s="109">
        <v>94441</v>
      </c>
      <c r="N16" s="109">
        <v>52383</v>
      </c>
      <c r="O16" s="109">
        <v>56044</v>
      </c>
      <c r="Q16" s="200"/>
      <c r="R16" s="200"/>
      <c r="S16" s="200"/>
      <c r="T16" s="200"/>
      <c r="U16" s="200"/>
      <c r="V16" s="200"/>
      <c r="W16" s="200"/>
    </row>
    <row r="17" spans="2:23" ht="13.5" thickBot="1">
      <c r="B17" s="102"/>
      <c r="C17" s="102" t="s">
        <v>266</v>
      </c>
      <c r="D17" s="203">
        <f aca="true" t="shared" si="0" ref="D17:F20">D24+D31+D38</f>
        <v>2199928.93923</v>
      </c>
      <c r="E17" s="203">
        <f t="shared" si="0"/>
        <v>2239185.5497399997</v>
      </c>
      <c r="F17" s="203">
        <f t="shared" si="0"/>
        <v>2585667.6994799995</v>
      </c>
      <c r="G17" s="109">
        <v>2334937</v>
      </c>
      <c r="H17" s="109">
        <v>2162941.4363799994</v>
      </c>
      <c r="I17" s="109">
        <v>2340276.6142100003</v>
      </c>
      <c r="J17" s="109">
        <v>2320128.6358900005</v>
      </c>
      <c r="K17" s="109">
        <v>2358154.1997800004</v>
      </c>
      <c r="L17" s="109">
        <v>3032116</v>
      </c>
      <c r="M17" s="109">
        <v>2641546.37989</v>
      </c>
      <c r="N17" s="109">
        <v>1220797.62</v>
      </c>
      <c r="O17" s="109">
        <v>1411104.18</v>
      </c>
      <c r="Q17" s="200"/>
      <c r="R17" s="200"/>
      <c r="S17" s="200"/>
      <c r="T17" s="200"/>
      <c r="U17" s="200"/>
      <c r="V17" s="200"/>
      <c r="W17" s="200"/>
    </row>
    <row r="18" spans="2:23" ht="13.5" thickBot="1">
      <c r="B18" s="102"/>
      <c r="C18" s="102" t="s">
        <v>265</v>
      </c>
      <c r="D18" s="109">
        <f>+D17/D16*1000</f>
        <v>18196.269141687346</v>
      </c>
      <c r="E18" s="109">
        <f>+E17/E16*1000</f>
        <v>20813.563014044965</v>
      </c>
      <c r="F18" s="109">
        <f>+F17/F16*1000</f>
        <v>16611.850149564412</v>
      </c>
      <c r="G18" s="109">
        <f aca="true" t="shared" si="1" ref="G18:O18">+G17/G16*1000</f>
        <v>17220.569363522383</v>
      </c>
      <c r="H18" s="109">
        <f t="shared" si="1"/>
        <v>17172.74387369791</v>
      </c>
      <c r="I18" s="109">
        <f t="shared" si="1"/>
        <v>18926.620414152854</v>
      </c>
      <c r="J18" s="109">
        <f t="shared" si="1"/>
        <v>19511.635992683547</v>
      </c>
      <c r="K18" s="109">
        <f t="shared" si="1"/>
        <v>19586.161012799115</v>
      </c>
      <c r="L18" s="109">
        <f t="shared" si="1"/>
        <v>23872.485493610893</v>
      </c>
      <c r="M18" s="109">
        <f t="shared" si="1"/>
        <v>27970.334705159836</v>
      </c>
      <c r="N18" s="109">
        <f t="shared" si="1"/>
        <v>23305.225359372318</v>
      </c>
      <c r="O18" s="109">
        <f t="shared" si="1"/>
        <v>25178.50581685818</v>
      </c>
      <c r="Q18" s="200"/>
      <c r="R18" s="200"/>
      <c r="S18" s="200"/>
      <c r="T18" s="200"/>
      <c r="U18" s="200"/>
      <c r="V18" s="200"/>
      <c r="W18" s="200"/>
    </row>
    <row r="19" spans="2:23" ht="13.5" thickBot="1">
      <c r="B19" s="102" t="s">
        <v>3</v>
      </c>
      <c r="C19" s="102"/>
      <c r="D19" s="203">
        <f t="shared" si="0"/>
        <v>104607</v>
      </c>
      <c r="E19" s="203">
        <f t="shared" si="0"/>
        <v>90759</v>
      </c>
      <c r="F19" s="203">
        <f t="shared" si="0"/>
        <v>155778</v>
      </c>
      <c r="G19" s="109">
        <v>134810</v>
      </c>
      <c r="H19" s="109">
        <v>139618</v>
      </c>
      <c r="I19" s="109">
        <v>145606</v>
      </c>
      <c r="J19" s="109">
        <v>153958</v>
      </c>
      <c r="K19" s="109">
        <v>174987</v>
      </c>
      <c r="L19" s="109">
        <v>194740</v>
      </c>
      <c r="M19" s="109">
        <v>198464</v>
      </c>
      <c r="N19" s="109">
        <v>145080</v>
      </c>
      <c r="O19" s="109">
        <v>135265</v>
      </c>
      <c r="Q19" s="200"/>
      <c r="R19" s="200"/>
      <c r="S19" s="200"/>
      <c r="T19" s="200"/>
      <c r="U19" s="200"/>
      <c r="V19" s="200"/>
      <c r="W19" s="200"/>
    </row>
    <row r="20" spans="2:23" ht="13.5" thickBot="1">
      <c r="B20" s="128" t="s">
        <v>98</v>
      </c>
      <c r="C20" s="126"/>
      <c r="D20" s="109">
        <f t="shared" si="0"/>
        <v>106917</v>
      </c>
      <c r="E20" s="109">
        <f t="shared" si="0"/>
        <v>110301</v>
      </c>
      <c r="F20" s="109">
        <f t="shared" si="0"/>
        <v>165669</v>
      </c>
      <c r="G20" s="109">
        <v>157828</v>
      </c>
      <c r="H20" s="109">
        <v>151484</v>
      </c>
      <c r="I20" s="109">
        <v>141322</v>
      </c>
      <c r="J20" s="109">
        <v>142737</v>
      </c>
      <c r="K20" s="109">
        <v>165223</v>
      </c>
      <c r="L20" s="109">
        <v>207314</v>
      </c>
      <c r="M20" s="109">
        <v>211344</v>
      </c>
      <c r="N20" s="109">
        <v>249858</v>
      </c>
      <c r="O20" s="109">
        <v>267170</v>
      </c>
      <c r="Q20" s="200"/>
      <c r="R20" s="200"/>
      <c r="S20" s="200"/>
      <c r="T20" s="200"/>
      <c r="U20" s="200"/>
      <c r="V20" s="200"/>
      <c r="W20" s="200"/>
    </row>
    <row r="21" ht="13.5" thickBot="1">
      <c r="C21" s="127"/>
    </row>
    <row r="22" spans="2:15" ht="13.5" thickBot="1">
      <c r="B22" s="103" t="s">
        <v>96</v>
      </c>
      <c r="C22" s="103"/>
      <c r="D22" s="124">
        <f>+D23+D26+D27</f>
        <v>192410</v>
      </c>
      <c r="E22" s="124">
        <f>+E23+E26+E27</f>
        <v>178961</v>
      </c>
      <c r="F22" s="124">
        <f>+F23+F26+F27</f>
        <v>253636</v>
      </c>
      <c r="G22" s="124">
        <v>220626</v>
      </c>
      <c r="H22" s="124">
        <v>208650</v>
      </c>
      <c r="I22" s="124">
        <v>203498</v>
      </c>
      <c r="J22" s="124">
        <v>204754</v>
      </c>
      <c r="K22" s="124">
        <v>220095</v>
      </c>
      <c r="L22" s="124">
        <v>244709</v>
      </c>
      <c r="M22" s="124">
        <v>207894</v>
      </c>
      <c r="N22" s="124">
        <v>146904</v>
      </c>
      <c r="O22" s="124">
        <v>147501</v>
      </c>
    </row>
    <row r="23" spans="2:15" ht="13.5" thickBot="1">
      <c r="B23" s="102" t="s">
        <v>97</v>
      </c>
      <c r="C23" s="102"/>
      <c r="D23" s="203">
        <v>108442</v>
      </c>
      <c r="E23" s="109">
        <v>96810</v>
      </c>
      <c r="F23" s="109">
        <v>135437</v>
      </c>
      <c r="G23" s="109">
        <v>118051</v>
      </c>
      <c r="H23" s="109">
        <v>108516</v>
      </c>
      <c r="I23" s="109">
        <v>106778</v>
      </c>
      <c r="J23" s="109">
        <v>101442</v>
      </c>
      <c r="K23" s="109">
        <v>101426</v>
      </c>
      <c r="L23" s="109">
        <v>105948</v>
      </c>
      <c r="M23" s="109">
        <v>72362</v>
      </c>
      <c r="N23" s="109">
        <v>31710</v>
      </c>
      <c r="O23" s="109">
        <v>35381</v>
      </c>
    </row>
    <row r="24" spans="2:17" ht="13.5" thickBot="1">
      <c r="B24" s="102"/>
      <c r="C24" s="102" t="s">
        <v>266</v>
      </c>
      <c r="D24" s="109">
        <v>2145416.04669</v>
      </c>
      <c r="E24" s="109">
        <v>2198154.24387</v>
      </c>
      <c r="F24" s="109">
        <v>2518169.2833199995</v>
      </c>
      <c r="G24" s="109">
        <v>2281960</v>
      </c>
      <c r="H24" s="109">
        <v>2112043.4492599997</v>
      </c>
      <c r="I24" s="109">
        <v>2272794.11864</v>
      </c>
      <c r="J24" s="109">
        <v>2242624.57095</v>
      </c>
      <c r="K24" s="109">
        <v>2276394.46591</v>
      </c>
      <c r="L24" s="109">
        <v>2856168</v>
      </c>
      <c r="M24" s="109">
        <v>2403078.99568</v>
      </c>
      <c r="N24" s="109">
        <v>1011280.806</v>
      </c>
      <c r="O24" s="109">
        <v>1205642.349</v>
      </c>
      <c r="Q24" s="201"/>
    </row>
    <row r="25" spans="2:15" ht="13.5" thickBot="1">
      <c r="B25" s="102"/>
      <c r="C25" s="102" t="s">
        <v>95</v>
      </c>
      <c r="D25" s="109">
        <f aca="true" t="shared" si="2" ref="D25:O25">+D24/D23*1000</f>
        <v>19783.99556159053</v>
      </c>
      <c r="E25" s="109">
        <f t="shared" si="2"/>
        <v>22705.859352029747</v>
      </c>
      <c r="F25" s="109">
        <f>+F24/F23*1000</f>
        <v>18592.919832246724</v>
      </c>
      <c r="G25" s="109">
        <f t="shared" si="2"/>
        <v>19330.28945116941</v>
      </c>
      <c r="H25" s="109">
        <f t="shared" si="2"/>
        <v>19462.968126912157</v>
      </c>
      <c r="I25" s="109">
        <f t="shared" si="2"/>
        <v>21285.228405102174</v>
      </c>
      <c r="J25" s="109">
        <f t="shared" si="2"/>
        <v>22107.456191222573</v>
      </c>
      <c r="K25" s="109">
        <f t="shared" si="2"/>
        <v>22443.894720387278</v>
      </c>
      <c r="L25" s="109">
        <f t="shared" si="2"/>
        <v>26958.205912334353</v>
      </c>
      <c r="M25" s="109">
        <f t="shared" si="2"/>
        <v>33209.12904120948</v>
      </c>
      <c r="N25" s="109">
        <f t="shared" si="2"/>
        <v>31891.542289498582</v>
      </c>
      <c r="O25" s="109">
        <f t="shared" si="2"/>
        <v>34075.98284389927</v>
      </c>
    </row>
    <row r="26" spans="2:15" ht="13.5" thickBot="1">
      <c r="B26" s="102" t="s">
        <v>3</v>
      </c>
      <c r="C26" s="102"/>
      <c r="D26" s="203">
        <v>41968</v>
      </c>
      <c r="E26" s="109">
        <v>38225</v>
      </c>
      <c r="F26" s="109">
        <v>63162</v>
      </c>
      <c r="G26" s="109">
        <v>55341</v>
      </c>
      <c r="H26" s="109">
        <v>54758</v>
      </c>
      <c r="I26" s="109">
        <v>55166</v>
      </c>
      <c r="J26" s="109">
        <v>59162</v>
      </c>
      <c r="K26" s="109">
        <v>69718</v>
      </c>
      <c r="L26" s="109">
        <v>80198</v>
      </c>
      <c r="M26" s="109">
        <v>77668</v>
      </c>
      <c r="N26" s="109">
        <v>52569</v>
      </c>
      <c r="O26" s="109">
        <v>47694</v>
      </c>
    </row>
    <row r="27" spans="2:15" ht="13.5" thickBot="1">
      <c r="B27" s="102" t="s">
        <v>98</v>
      </c>
      <c r="C27" s="102"/>
      <c r="D27" s="203">
        <v>42000</v>
      </c>
      <c r="E27" s="109">
        <v>43926</v>
      </c>
      <c r="F27" s="109">
        <v>55037</v>
      </c>
      <c r="G27" s="109">
        <v>47234</v>
      </c>
      <c r="H27" s="109">
        <v>45376</v>
      </c>
      <c r="I27" s="109">
        <v>41554</v>
      </c>
      <c r="J27" s="109">
        <v>44150</v>
      </c>
      <c r="K27" s="109">
        <v>48951</v>
      </c>
      <c r="L27" s="109">
        <v>58563</v>
      </c>
      <c r="M27" s="109">
        <v>57864</v>
      </c>
      <c r="N27" s="109">
        <v>62625</v>
      </c>
      <c r="O27" s="109">
        <v>64426</v>
      </c>
    </row>
    <row r="28" spans="2:15" ht="13.5" thickBot="1">
      <c r="B28" s="128"/>
      <c r="C28" s="126"/>
      <c r="D28" s="203"/>
      <c r="E28" s="109"/>
      <c r="F28" s="109"/>
      <c r="G28" s="109"/>
      <c r="H28" s="109"/>
      <c r="I28" s="109"/>
      <c r="J28" s="109"/>
      <c r="K28" s="109"/>
      <c r="L28" s="109"/>
      <c r="M28" s="109"/>
      <c r="N28" s="109"/>
      <c r="O28" s="109"/>
    </row>
    <row r="29" spans="2:15" ht="13.5" thickBot="1">
      <c r="B29" s="103" t="s">
        <v>5</v>
      </c>
      <c r="C29" s="103"/>
      <c r="D29" s="124">
        <f>+D30+D33+D34</f>
        <v>104277</v>
      </c>
      <c r="E29" s="124">
        <f>+E30+E33+E34</f>
        <v>95011</v>
      </c>
      <c r="F29" s="124">
        <f>+F30+F33+F34</f>
        <v>157838</v>
      </c>
      <c r="G29" s="124">
        <v>155335</v>
      </c>
      <c r="H29" s="124">
        <v>154495</v>
      </c>
      <c r="I29" s="124">
        <v>150314</v>
      </c>
      <c r="J29" s="124">
        <v>157354</v>
      </c>
      <c r="K29" s="124">
        <v>182892</v>
      </c>
      <c r="L29" s="124">
        <v>215693</v>
      </c>
      <c r="M29" s="124">
        <v>228672</v>
      </c>
      <c r="N29" s="124">
        <v>233040</v>
      </c>
      <c r="O29" s="124">
        <v>237089</v>
      </c>
    </row>
    <row r="30" spans="2:15" ht="13.5" thickBot="1">
      <c r="B30" s="102" t="s">
        <v>2</v>
      </c>
      <c r="C30" s="102"/>
      <c r="D30" s="203">
        <v>8669</v>
      </c>
      <c r="E30" s="109">
        <v>7737</v>
      </c>
      <c r="F30" s="109">
        <v>15494</v>
      </c>
      <c r="G30" s="109">
        <v>13861</v>
      </c>
      <c r="H30" s="109">
        <v>13394</v>
      </c>
      <c r="I30" s="109">
        <v>13433</v>
      </c>
      <c r="J30" s="109">
        <v>13969</v>
      </c>
      <c r="K30" s="109">
        <v>15394</v>
      </c>
      <c r="L30" s="109">
        <v>16368</v>
      </c>
      <c r="M30" s="109">
        <v>18097</v>
      </c>
      <c r="N30" s="109">
        <v>17720</v>
      </c>
      <c r="O30" s="109">
        <v>17150</v>
      </c>
    </row>
    <row r="31" spans="2:15" ht="13.5" thickBot="1">
      <c r="B31" s="102"/>
      <c r="C31" s="102" t="s">
        <v>266</v>
      </c>
      <c r="D31" s="203">
        <v>26180.579260000002</v>
      </c>
      <c r="E31" s="109">
        <v>25220.99401</v>
      </c>
      <c r="F31" s="109">
        <v>49726.21232999999</v>
      </c>
      <c r="G31" s="109">
        <v>31257</v>
      </c>
      <c r="H31" s="109">
        <v>33124.94136000001</v>
      </c>
      <c r="I31" s="109">
        <v>40508.47939</v>
      </c>
      <c r="J31" s="109">
        <v>51433.60870999999</v>
      </c>
      <c r="K31" s="109">
        <v>60115.209500000004</v>
      </c>
      <c r="L31" s="109">
        <v>132164</v>
      </c>
      <c r="M31" s="109">
        <v>208520.60585</v>
      </c>
      <c r="N31" s="109">
        <v>192654.691</v>
      </c>
      <c r="O31" s="109">
        <v>181602.922</v>
      </c>
    </row>
    <row r="32" spans="2:15" ht="13.5" thickBot="1">
      <c r="B32" s="102"/>
      <c r="C32" s="102" t="s">
        <v>95</v>
      </c>
      <c r="D32" s="109">
        <f aca="true" t="shared" si="3" ref="D32:O32">+D31/D30*1000</f>
        <v>3020.022985350098</v>
      </c>
      <c r="E32" s="109">
        <f t="shared" si="3"/>
        <v>3259.789842316143</v>
      </c>
      <c r="F32" s="109">
        <f t="shared" si="3"/>
        <v>3209.385073576868</v>
      </c>
      <c r="G32" s="109">
        <f t="shared" si="3"/>
        <v>2255.032104465767</v>
      </c>
      <c r="H32" s="109">
        <f t="shared" si="3"/>
        <v>2473.1179154845463</v>
      </c>
      <c r="I32" s="109">
        <f t="shared" si="3"/>
        <v>3015.5943862130575</v>
      </c>
      <c r="J32" s="109">
        <f t="shared" si="3"/>
        <v>3681.982154055408</v>
      </c>
      <c r="K32" s="109">
        <f t="shared" si="3"/>
        <v>3905.1065025334547</v>
      </c>
      <c r="L32" s="109">
        <f t="shared" si="3"/>
        <v>8074.535679374389</v>
      </c>
      <c r="M32" s="109">
        <f t="shared" si="3"/>
        <v>11522.385248936287</v>
      </c>
      <c r="N32" s="109">
        <f t="shared" si="3"/>
        <v>10872.160891647854</v>
      </c>
      <c r="O32" s="109">
        <f t="shared" si="3"/>
        <v>10589.091661807579</v>
      </c>
    </row>
    <row r="33" spans="2:15" ht="13.5" thickBot="1">
      <c r="B33" s="102" t="s">
        <v>3</v>
      </c>
      <c r="C33" s="102"/>
      <c r="D33" s="203">
        <v>43478</v>
      </c>
      <c r="E33" s="109">
        <v>34858</v>
      </c>
      <c r="F33" s="109">
        <v>58460</v>
      </c>
      <c r="G33" s="109">
        <v>51576</v>
      </c>
      <c r="H33" s="109">
        <v>55479</v>
      </c>
      <c r="I33" s="109">
        <v>58216</v>
      </c>
      <c r="J33" s="109">
        <v>64610</v>
      </c>
      <c r="K33" s="109">
        <v>73976</v>
      </c>
      <c r="L33" s="109">
        <v>79179</v>
      </c>
      <c r="M33" s="109">
        <v>85504</v>
      </c>
      <c r="N33" s="109">
        <v>65660</v>
      </c>
      <c r="O33" s="109">
        <v>59190</v>
      </c>
    </row>
    <row r="34" spans="2:15" ht="13.5" thickBot="1">
      <c r="B34" s="102" t="s">
        <v>98</v>
      </c>
      <c r="C34" s="102"/>
      <c r="D34" s="203">
        <v>52130</v>
      </c>
      <c r="E34" s="109">
        <v>52416</v>
      </c>
      <c r="F34" s="109">
        <v>83884</v>
      </c>
      <c r="G34" s="109">
        <v>89898</v>
      </c>
      <c r="H34" s="109">
        <v>85622</v>
      </c>
      <c r="I34" s="109">
        <v>78665</v>
      </c>
      <c r="J34" s="109">
        <v>78775</v>
      </c>
      <c r="K34" s="109">
        <v>93522</v>
      </c>
      <c r="L34" s="109">
        <v>120146</v>
      </c>
      <c r="M34" s="109">
        <v>125071</v>
      </c>
      <c r="N34" s="109">
        <v>149660</v>
      </c>
      <c r="O34" s="109">
        <v>160749</v>
      </c>
    </row>
    <row r="35" spans="2:15" ht="13.5" thickBot="1">
      <c r="B35" s="128"/>
      <c r="C35" s="126"/>
      <c r="D35" s="203"/>
      <c r="E35" s="109"/>
      <c r="F35" s="109"/>
      <c r="G35" s="109"/>
      <c r="H35" s="109"/>
      <c r="I35" s="109"/>
      <c r="J35" s="109"/>
      <c r="K35" s="109"/>
      <c r="L35" s="109"/>
      <c r="M35" s="109"/>
      <c r="N35" s="109"/>
      <c r="O35" s="109"/>
    </row>
    <row r="36" spans="2:15" ht="13.5" thickBot="1">
      <c r="B36" s="103" t="s">
        <v>99</v>
      </c>
      <c r="C36" s="103"/>
      <c r="D36" s="124">
        <f>+D37+D40+D41</f>
        <v>35737</v>
      </c>
      <c r="E36" s="124">
        <f aca="true" t="shared" si="4" ref="E36:O36">+E37+E40+E41</f>
        <v>34671</v>
      </c>
      <c r="F36" s="124">
        <f t="shared" si="4"/>
        <v>65625</v>
      </c>
      <c r="G36" s="124">
        <f t="shared" si="4"/>
        <v>52267</v>
      </c>
      <c r="H36" s="124">
        <f t="shared" si="4"/>
        <v>53909</v>
      </c>
      <c r="I36" s="124">
        <f t="shared" si="4"/>
        <v>56766</v>
      </c>
      <c r="J36" s="124">
        <f t="shared" si="4"/>
        <v>53497</v>
      </c>
      <c r="K36" s="124">
        <f t="shared" si="4"/>
        <v>57622</v>
      </c>
      <c r="L36" s="124">
        <f t="shared" si="4"/>
        <v>68665</v>
      </c>
      <c r="M36" s="124">
        <f t="shared" si="4"/>
        <v>67683</v>
      </c>
      <c r="N36" s="124">
        <f t="shared" si="4"/>
        <v>67377</v>
      </c>
      <c r="O36" s="124">
        <f t="shared" si="4"/>
        <v>73889</v>
      </c>
    </row>
    <row r="37" spans="2:15" ht="13.5" thickBot="1">
      <c r="B37" s="102" t="s">
        <v>2</v>
      </c>
      <c r="C37" s="102"/>
      <c r="D37" s="203">
        <v>3789</v>
      </c>
      <c r="E37" s="109">
        <v>3036</v>
      </c>
      <c r="F37" s="109">
        <v>4721</v>
      </c>
      <c r="G37" s="109">
        <v>3678</v>
      </c>
      <c r="H37" s="109">
        <v>4042</v>
      </c>
      <c r="I37" s="109">
        <v>3439</v>
      </c>
      <c r="J37" s="109">
        <v>3499</v>
      </c>
      <c r="K37" s="109">
        <v>3577</v>
      </c>
      <c r="L37" s="109">
        <v>4697</v>
      </c>
      <c r="M37" s="109">
        <v>3982</v>
      </c>
      <c r="N37" s="109">
        <v>2953</v>
      </c>
      <c r="O37" s="109">
        <v>3513</v>
      </c>
    </row>
    <row r="38" spans="2:15" ht="13.5" thickBot="1">
      <c r="B38" s="102"/>
      <c r="C38" s="102" t="s">
        <v>266</v>
      </c>
      <c r="D38" s="203">
        <v>28332.313280000002</v>
      </c>
      <c r="E38" s="109">
        <v>15810.311860000002</v>
      </c>
      <c r="F38" s="109">
        <v>17772.20383</v>
      </c>
      <c r="G38" s="109">
        <v>21720</v>
      </c>
      <c r="H38" s="109">
        <v>17773.045760000005</v>
      </c>
      <c r="I38" s="109">
        <v>26974.01618</v>
      </c>
      <c r="J38" s="109">
        <v>26070.45623</v>
      </c>
      <c r="K38" s="109">
        <v>21644.524370000006</v>
      </c>
      <c r="L38" s="109">
        <v>43784</v>
      </c>
      <c r="M38" s="109">
        <v>29946.77836</v>
      </c>
      <c r="N38" s="109">
        <v>16862.122</v>
      </c>
      <c r="O38" s="109">
        <v>23865.908</v>
      </c>
    </row>
    <row r="39" spans="2:15" ht="13.5" thickBot="1">
      <c r="B39" s="102"/>
      <c r="C39" s="102" t="s">
        <v>95</v>
      </c>
      <c r="D39" s="109">
        <f aca="true" t="shared" si="5" ref="D39:O39">+D38/D37*1000</f>
        <v>7477.517360781209</v>
      </c>
      <c r="E39" s="109">
        <f t="shared" si="5"/>
        <v>5207.612602108037</v>
      </c>
      <c r="F39" s="109">
        <f t="shared" si="5"/>
        <v>3764.4998580809147</v>
      </c>
      <c r="G39" s="109">
        <f t="shared" si="5"/>
        <v>5905.3833605220225</v>
      </c>
      <c r="H39" s="109">
        <f t="shared" si="5"/>
        <v>4397.091974270164</v>
      </c>
      <c r="I39" s="109">
        <f t="shared" si="5"/>
        <v>7843.563879034603</v>
      </c>
      <c r="J39" s="109">
        <f t="shared" si="5"/>
        <v>7450.83058873964</v>
      </c>
      <c r="K39" s="109">
        <f t="shared" si="5"/>
        <v>6051.027221135031</v>
      </c>
      <c r="L39" s="109">
        <f t="shared" si="5"/>
        <v>9321.694698743879</v>
      </c>
      <c r="M39" s="109">
        <f t="shared" si="5"/>
        <v>7520.537006529383</v>
      </c>
      <c r="N39" s="109">
        <f t="shared" si="5"/>
        <v>5710.166610226887</v>
      </c>
      <c r="O39" s="109">
        <f t="shared" si="5"/>
        <v>6793.597495018503</v>
      </c>
    </row>
    <row r="40" spans="2:15" ht="13.5" thickBot="1">
      <c r="B40" s="102" t="s">
        <v>3</v>
      </c>
      <c r="C40" s="102"/>
      <c r="D40" s="203">
        <v>19161</v>
      </c>
      <c r="E40" s="109">
        <v>17676</v>
      </c>
      <c r="F40" s="109">
        <v>34156</v>
      </c>
      <c r="G40" s="109">
        <v>27893</v>
      </c>
      <c r="H40" s="109">
        <v>29381</v>
      </c>
      <c r="I40" s="109">
        <v>32224</v>
      </c>
      <c r="J40" s="109">
        <v>30186</v>
      </c>
      <c r="K40" s="109">
        <v>31134</v>
      </c>
      <c r="L40" s="109">
        <v>35363</v>
      </c>
      <c r="M40" s="109">
        <v>35292</v>
      </c>
      <c r="N40" s="109">
        <v>26851</v>
      </c>
      <c r="O40" s="109">
        <v>28381</v>
      </c>
    </row>
    <row r="41" spans="2:15" ht="13.5" thickBot="1">
      <c r="B41" s="102" t="s">
        <v>98</v>
      </c>
      <c r="C41" s="102"/>
      <c r="D41" s="109">
        <v>12787</v>
      </c>
      <c r="E41" s="109">
        <v>13959</v>
      </c>
      <c r="F41" s="109">
        <v>26748</v>
      </c>
      <c r="G41" s="109">
        <v>20696</v>
      </c>
      <c r="H41" s="109">
        <v>20486</v>
      </c>
      <c r="I41" s="109">
        <v>21103</v>
      </c>
      <c r="J41" s="109">
        <v>19812</v>
      </c>
      <c r="K41" s="109">
        <v>22911</v>
      </c>
      <c r="L41" s="109">
        <v>28605</v>
      </c>
      <c r="M41" s="109">
        <v>28409</v>
      </c>
      <c r="N41" s="109">
        <v>37573</v>
      </c>
      <c r="O41" s="109">
        <v>41995</v>
      </c>
    </row>
    <row r="42" spans="2:12" ht="13.5" thickBot="1">
      <c r="B42" s="128"/>
      <c r="C42" s="126"/>
      <c r="D42"/>
      <c r="E42"/>
      <c r="F42"/>
      <c r="G42"/>
      <c r="H42"/>
      <c r="I42"/>
      <c r="J42"/>
      <c r="K42"/>
      <c r="L42"/>
    </row>
    <row r="43" spans="5:9" ht="12.75">
      <c r="E43" s="200"/>
      <c r="F43" s="200"/>
      <c r="G43" s="200"/>
      <c r="H43" s="200"/>
      <c r="I43" s="200"/>
    </row>
    <row r="44" spans="2:244" s="6" customFormat="1" ht="10.5">
      <c r="B44" s="249" t="s">
        <v>100</v>
      </c>
      <c r="C44" s="249"/>
      <c r="D44" s="249"/>
      <c r="E44" s="249"/>
      <c r="F44" s="249"/>
      <c r="G44" s="249"/>
      <c r="H44" s="249"/>
      <c r="I44" s="249"/>
      <c r="J44" s="249"/>
      <c r="K44" s="249"/>
      <c r="L44" s="249"/>
      <c r="M44" s="249"/>
      <c r="N44" s="249"/>
      <c r="O44" s="249"/>
      <c r="P44" s="249"/>
      <c r="Q44" s="249"/>
      <c r="R44" s="249"/>
      <c r="S44" s="249"/>
      <c r="T44" s="25"/>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row>
    <row r="45" spans="2:244" s="6" customFormat="1" ht="10.5">
      <c r="B45" s="250" t="s">
        <v>114</v>
      </c>
      <c r="C45" s="250"/>
      <c r="D45" s="250"/>
      <c r="E45" s="250"/>
      <c r="F45" s="250"/>
      <c r="G45" s="250"/>
      <c r="H45" s="250"/>
      <c r="I45" s="250"/>
      <c r="J45" s="250"/>
      <c r="K45" s="250"/>
      <c r="L45" s="250"/>
      <c r="M45" s="250"/>
      <c r="N45" s="250"/>
      <c r="O45" s="250"/>
      <c r="P45" s="250"/>
      <c r="Q45" s="250"/>
      <c r="R45" s="250"/>
      <c r="S45" s="250"/>
      <c r="T45" s="25"/>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row>
    <row r="46" spans="2:244" s="6" customFormat="1" ht="10.5">
      <c r="B46" s="250" t="s">
        <v>244</v>
      </c>
      <c r="C46" s="250"/>
      <c r="D46" s="250"/>
      <c r="E46" s="250"/>
      <c r="F46" s="250"/>
      <c r="G46" s="250"/>
      <c r="H46" s="250"/>
      <c r="I46" s="250"/>
      <c r="J46" s="250"/>
      <c r="K46" s="250"/>
      <c r="L46" s="250"/>
      <c r="M46" s="250"/>
      <c r="N46" s="250"/>
      <c r="O46" s="250"/>
      <c r="P46" s="250"/>
      <c r="Q46" s="250"/>
      <c r="R46" s="250"/>
      <c r="S46" s="250"/>
      <c r="T46" s="27"/>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row>
  </sheetData>
  <sheetProtection/>
  <mergeCells count="6">
    <mergeCell ref="B44:S44"/>
    <mergeCell ref="B45:S45"/>
    <mergeCell ref="B46:S46"/>
    <mergeCell ref="B9:J9"/>
    <mergeCell ref="B10:J10"/>
    <mergeCell ref="B12:K12"/>
  </mergeCells>
  <printOptions/>
  <pageMargins left="0.75" right="0.75" top="1" bottom="1" header="0" footer="0"/>
  <pageSetup orientation="portrait" paperSize="9"/>
  <ignoredErrors>
    <ignoredError sqref="D18 E18:F18" formula="1"/>
  </ignoredErrors>
  <drawing r:id="rId1"/>
</worksheet>
</file>

<file path=xl/worksheets/sheet5.xml><?xml version="1.0" encoding="utf-8"?>
<worksheet xmlns="http://schemas.openxmlformats.org/spreadsheetml/2006/main" xmlns:r="http://schemas.openxmlformats.org/officeDocument/2006/relationships">
  <sheetPr>
    <tabColor theme="0" tint="-0.04997999966144562"/>
  </sheetPr>
  <dimension ref="A9:AX85"/>
  <sheetViews>
    <sheetView showGridLines="0" zoomScale="99" zoomScaleNormal="99" zoomScalePageLayoutView="0" workbookViewId="0" topLeftCell="A1">
      <selection activeCell="A1" sqref="A1"/>
    </sheetView>
  </sheetViews>
  <sheetFormatPr defaultColWidth="9.140625" defaultRowHeight="12.75"/>
  <cols>
    <col min="1" max="1" width="9.140625" style="5" customWidth="1"/>
    <col min="2" max="2" width="39.140625" style="5" customWidth="1"/>
    <col min="3" max="3" width="13.8515625" style="5" customWidth="1"/>
    <col min="4" max="4" width="14.140625" style="5" bestFit="1" customWidth="1"/>
    <col min="5" max="5" width="17.8515625" style="5" customWidth="1"/>
    <col min="6" max="6" width="13.140625" style="5" customWidth="1"/>
    <col min="7" max="8" width="13.421875" style="5" customWidth="1"/>
    <col min="9" max="9" width="18.140625" style="5" customWidth="1"/>
    <col min="10" max="10" width="13.00390625" style="5" customWidth="1"/>
    <col min="11" max="12" width="12.7109375" style="5" customWidth="1"/>
    <col min="13" max="13" width="17.57421875" style="5" customWidth="1"/>
    <col min="14" max="14" width="13.57421875" style="5" customWidth="1"/>
    <col min="15" max="16" width="12.7109375" style="5" customWidth="1"/>
    <col min="17" max="17" width="17.8515625" style="5" customWidth="1"/>
    <col min="18" max="18" width="12.421875" style="5" customWidth="1"/>
    <col min="19" max="20" width="13.140625" style="5" customWidth="1"/>
    <col min="21" max="21" width="17.421875" style="5" customWidth="1"/>
    <col min="22" max="22" width="12.28125" style="5" customWidth="1"/>
    <col min="23" max="24" width="13.28125" style="5" customWidth="1"/>
    <col min="25" max="25" width="18.140625" style="5" customWidth="1"/>
    <col min="26" max="26" width="12.140625" style="5" customWidth="1"/>
    <col min="27" max="28" width="12.8515625" style="5" customWidth="1"/>
    <col min="29" max="29" width="17.7109375" style="5" customWidth="1"/>
    <col min="30" max="30" width="15.140625" style="5" customWidth="1"/>
    <col min="31" max="32" width="12.8515625" style="5" customWidth="1"/>
    <col min="33" max="33" width="17.7109375" style="5" customWidth="1"/>
    <col min="34" max="34" width="13.7109375" style="5" customWidth="1"/>
    <col min="35" max="37" width="11.00390625" style="5" bestFit="1" customWidth="1"/>
    <col min="38" max="38" width="9.421875" style="5" bestFit="1" customWidth="1"/>
    <col min="39" max="41" width="9.8515625" style="5" bestFit="1" customWidth="1"/>
    <col min="42" max="42" width="9.28125" style="5" bestFit="1" customWidth="1"/>
    <col min="43" max="45" width="9.8515625" style="5" bestFit="1" customWidth="1"/>
    <col min="46" max="46" width="9.28125" style="5" bestFit="1" customWidth="1"/>
    <col min="47" max="16384" width="9.140625" style="5" customWidth="1"/>
  </cols>
  <sheetData>
    <row r="1" ht="12.75"/>
    <row r="2" ht="12.75"/>
    <row r="3" ht="12.75"/>
    <row r="4" ht="12.75"/>
    <row r="5" ht="12.75"/>
    <row r="6" ht="12.75"/>
    <row r="7" ht="12.75"/>
    <row r="8" ht="12.75"/>
    <row r="9" spans="2:11" s="21" customFormat="1" ht="21" customHeight="1">
      <c r="B9" s="244"/>
      <c r="C9" s="244"/>
      <c r="D9" s="244"/>
      <c r="E9" s="244"/>
      <c r="F9" s="244"/>
      <c r="G9" s="244"/>
      <c r="H9" s="244"/>
      <c r="I9" s="244"/>
      <c r="J9" s="244"/>
      <c r="K9" s="96"/>
    </row>
    <row r="10" spans="2:10" ht="12.75">
      <c r="B10" s="248"/>
      <c r="C10" s="248"/>
      <c r="D10" s="248"/>
      <c r="E10" s="248"/>
      <c r="F10" s="248"/>
      <c r="G10" s="248"/>
      <c r="H10" s="248"/>
      <c r="I10" s="248"/>
      <c r="J10" s="248"/>
    </row>
    <row r="11" ht="12.75">
      <c r="P11" s="200"/>
    </row>
    <row r="12" spans="2:34" ht="12.75">
      <c r="B12" s="245"/>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row>
    <row r="15" spans="2:50" s="19" customFormat="1" ht="33" customHeight="1" thickBot="1">
      <c r="B15" s="30"/>
      <c r="C15" s="254">
        <v>2021</v>
      </c>
      <c r="D15" s="254"/>
      <c r="E15" s="254"/>
      <c r="F15" s="255"/>
      <c r="G15" s="254">
        <v>2020</v>
      </c>
      <c r="H15" s="254"/>
      <c r="I15" s="254"/>
      <c r="J15" s="255"/>
      <c r="K15" s="254">
        <v>2019</v>
      </c>
      <c r="L15" s="254"/>
      <c r="M15" s="254"/>
      <c r="N15" s="255"/>
      <c r="O15" s="254">
        <v>2018</v>
      </c>
      <c r="P15" s="254"/>
      <c r="Q15" s="254"/>
      <c r="R15" s="255"/>
      <c r="S15" s="254">
        <v>2017</v>
      </c>
      <c r="T15" s="254"/>
      <c r="U15" s="254"/>
      <c r="V15" s="254"/>
      <c r="W15" s="253">
        <v>2016</v>
      </c>
      <c r="X15" s="254"/>
      <c r="Y15" s="254"/>
      <c r="Z15" s="254"/>
      <c r="AA15" s="253">
        <v>2015</v>
      </c>
      <c r="AB15" s="254"/>
      <c r="AC15" s="254"/>
      <c r="AD15" s="254"/>
      <c r="AE15" s="253">
        <v>2014</v>
      </c>
      <c r="AF15" s="254"/>
      <c r="AG15" s="254"/>
      <c r="AH15" s="254"/>
      <c r="AI15" s="253">
        <v>2013</v>
      </c>
      <c r="AJ15" s="254"/>
      <c r="AK15" s="254"/>
      <c r="AL15" s="254"/>
      <c r="AM15" s="253">
        <v>2012</v>
      </c>
      <c r="AN15" s="254"/>
      <c r="AO15" s="254"/>
      <c r="AP15" s="254"/>
      <c r="AQ15" s="253">
        <v>2011</v>
      </c>
      <c r="AR15" s="254"/>
      <c r="AS15" s="254"/>
      <c r="AT15" s="254"/>
      <c r="AU15" s="254">
        <v>2010</v>
      </c>
      <c r="AV15" s="254"/>
      <c r="AW15" s="254"/>
      <c r="AX15" s="254"/>
    </row>
    <row r="16" spans="1:50" s="31" customFormat="1" ht="57" thickBot="1">
      <c r="A16"/>
      <c r="B16"/>
      <c r="C16" s="180" t="s">
        <v>1</v>
      </c>
      <c r="D16" s="177" t="s">
        <v>115</v>
      </c>
      <c r="E16" s="121" t="s">
        <v>116</v>
      </c>
      <c r="F16" s="181" t="s">
        <v>251</v>
      </c>
      <c r="G16" s="180" t="s">
        <v>1</v>
      </c>
      <c r="H16" s="177" t="s">
        <v>115</v>
      </c>
      <c r="I16" s="121" t="s">
        <v>116</v>
      </c>
      <c r="J16" s="181" t="s">
        <v>251</v>
      </c>
      <c r="K16" s="180" t="s">
        <v>1</v>
      </c>
      <c r="L16" s="177" t="s">
        <v>115</v>
      </c>
      <c r="M16" s="121" t="s">
        <v>116</v>
      </c>
      <c r="N16" s="181" t="s">
        <v>251</v>
      </c>
      <c r="O16" s="180" t="s">
        <v>1</v>
      </c>
      <c r="P16" s="177" t="s">
        <v>115</v>
      </c>
      <c r="Q16" s="121" t="s">
        <v>116</v>
      </c>
      <c r="R16" s="181" t="s">
        <v>251</v>
      </c>
      <c r="S16" s="180" t="s">
        <v>1</v>
      </c>
      <c r="T16" s="177" t="s">
        <v>115</v>
      </c>
      <c r="U16" s="121" t="s">
        <v>116</v>
      </c>
      <c r="V16" s="181" t="s">
        <v>250</v>
      </c>
      <c r="W16" s="180" t="s">
        <v>1</v>
      </c>
      <c r="X16" s="177" t="s">
        <v>115</v>
      </c>
      <c r="Y16" s="121" t="s">
        <v>116</v>
      </c>
      <c r="Z16" s="181" t="s">
        <v>250</v>
      </c>
      <c r="AA16" s="180" t="s">
        <v>1</v>
      </c>
      <c r="AB16" s="177" t="s">
        <v>115</v>
      </c>
      <c r="AC16" s="121" t="s">
        <v>116</v>
      </c>
      <c r="AD16" s="181" t="s">
        <v>250</v>
      </c>
      <c r="AE16" s="180" t="s">
        <v>1</v>
      </c>
      <c r="AF16" s="177" t="s">
        <v>115</v>
      </c>
      <c r="AG16" s="121" t="s">
        <v>116</v>
      </c>
      <c r="AH16" s="181" t="s">
        <v>250</v>
      </c>
      <c r="AI16" s="180" t="s">
        <v>1</v>
      </c>
      <c r="AJ16" s="177" t="s">
        <v>115</v>
      </c>
      <c r="AK16" s="121" t="s">
        <v>116</v>
      </c>
      <c r="AL16" s="181" t="s">
        <v>117</v>
      </c>
      <c r="AM16" s="180" t="s">
        <v>1</v>
      </c>
      <c r="AN16" s="177" t="s">
        <v>115</v>
      </c>
      <c r="AO16" s="121" t="s">
        <v>116</v>
      </c>
      <c r="AP16" s="181" t="s">
        <v>117</v>
      </c>
      <c r="AQ16" s="180" t="s">
        <v>1</v>
      </c>
      <c r="AR16" s="177" t="s">
        <v>115</v>
      </c>
      <c r="AS16" s="121" t="s">
        <v>116</v>
      </c>
      <c r="AT16" s="181" t="s">
        <v>117</v>
      </c>
      <c r="AU16" s="180" t="s">
        <v>1</v>
      </c>
      <c r="AV16" s="177" t="s">
        <v>115</v>
      </c>
      <c r="AW16" s="121" t="s">
        <v>116</v>
      </c>
      <c r="AX16" s="181" t="s">
        <v>117</v>
      </c>
    </row>
    <row r="17" spans="2:50" ht="19.5" customHeight="1" thickBot="1">
      <c r="B17" s="161" t="s">
        <v>6</v>
      </c>
      <c r="C17" s="189">
        <f>SUM(D17:F17)</f>
        <v>332424</v>
      </c>
      <c r="D17" s="189">
        <f>SUM(D19,D28,D32,D33,D37,D38,D44,D54,D59,D63,D66,D71:D74,D78:D80)</f>
        <v>192410</v>
      </c>
      <c r="E17" s="189">
        <f>SUM(E19,E28,E32,E33,E37,E38,E44,E54,E59,E63,E66,E71:E74,E78:E80)</f>
        <v>104277</v>
      </c>
      <c r="F17" s="189">
        <f>SUM(F19,F28,F32,F33,F37,F38,F44,F54,F59,F63,F66,F71:F74,F78:F80)</f>
        <v>35737</v>
      </c>
      <c r="G17" s="189">
        <f>+H17+I17+J17</f>
        <v>308643</v>
      </c>
      <c r="H17" s="189">
        <v>178961</v>
      </c>
      <c r="I17" s="189">
        <v>95011</v>
      </c>
      <c r="J17" s="189">
        <v>34671</v>
      </c>
      <c r="K17" s="189">
        <f>SUM(L17:N17)</f>
        <v>477099</v>
      </c>
      <c r="L17" s="189">
        <f>SUM(L19,L28,L32:L34,L37:L38,L44,L54,L59,L63,L66,L71:L74,L78:L80)</f>
        <v>253636</v>
      </c>
      <c r="M17" s="189">
        <v>157838</v>
      </c>
      <c r="N17" s="189">
        <v>65625</v>
      </c>
      <c r="O17" s="189">
        <f>SUM(P17:R17)</f>
        <v>428228</v>
      </c>
      <c r="P17" s="189">
        <v>220626</v>
      </c>
      <c r="Q17" s="189">
        <v>155335</v>
      </c>
      <c r="R17" s="189">
        <v>52267</v>
      </c>
      <c r="S17" s="190">
        <v>417054</v>
      </c>
      <c r="T17" s="189">
        <v>208650</v>
      </c>
      <c r="U17" s="189">
        <v>154495</v>
      </c>
      <c r="V17" s="189">
        <v>53909</v>
      </c>
      <c r="W17" s="190">
        <v>410578</v>
      </c>
      <c r="X17" s="189">
        <v>203498</v>
      </c>
      <c r="Y17" s="189">
        <v>150314</v>
      </c>
      <c r="Z17" s="189">
        <v>56766</v>
      </c>
      <c r="AA17" s="190">
        <v>415605</v>
      </c>
      <c r="AB17" s="189">
        <v>204754</v>
      </c>
      <c r="AC17" s="189">
        <v>157354</v>
      </c>
      <c r="AD17" s="189">
        <v>53497</v>
      </c>
      <c r="AE17" s="190">
        <v>460609</v>
      </c>
      <c r="AF17" s="189">
        <v>220095</v>
      </c>
      <c r="AG17" s="189">
        <v>182892</v>
      </c>
      <c r="AH17" s="189">
        <v>57622</v>
      </c>
      <c r="AI17" s="190">
        <v>529067</v>
      </c>
      <c r="AJ17" s="189">
        <v>244709</v>
      </c>
      <c r="AK17" s="189">
        <v>215693</v>
      </c>
      <c r="AL17" s="189">
        <v>68665</v>
      </c>
      <c r="AM17" s="190">
        <v>504249</v>
      </c>
      <c r="AN17" s="189">
        <v>207894</v>
      </c>
      <c r="AO17" s="189">
        <v>228672</v>
      </c>
      <c r="AP17" s="189">
        <v>67683</v>
      </c>
      <c r="AQ17" s="190">
        <v>447321</v>
      </c>
      <c r="AR17" s="189">
        <v>146904</v>
      </c>
      <c r="AS17" s="189">
        <v>233040</v>
      </c>
      <c r="AT17" s="189">
        <v>67377</v>
      </c>
      <c r="AU17" s="189">
        <v>458479</v>
      </c>
      <c r="AV17" s="189">
        <v>147501</v>
      </c>
      <c r="AW17" s="189">
        <v>237089</v>
      </c>
      <c r="AX17" s="189">
        <v>73889</v>
      </c>
    </row>
    <row r="18" ht="13.5" thickBot="1"/>
    <row r="19" spans="2:50" ht="13.5" thickBot="1">
      <c r="B19" s="228" t="s">
        <v>30</v>
      </c>
      <c r="C19" s="204">
        <f>+D19+E19+F19</f>
        <v>41194</v>
      </c>
      <c r="D19" s="204">
        <v>23228</v>
      </c>
      <c r="E19" s="204">
        <v>14643</v>
      </c>
      <c r="F19" s="113">
        <v>3323</v>
      </c>
      <c r="G19" s="114">
        <f>+H19+I19+J19</f>
        <v>35805</v>
      </c>
      <c r="H19" s="113">
        <v>18844</v>
      </c>
      <c r="I19" s="113">
        <v>13044</v>
      </c>
      <c r="J19" s="113">
        <v>3917</v>
      </c>
      <c r="K19" s="114">
        <v>56292</v>
      </c>
      <c r="L19" s="113">
        <v>27831</v>
      </c>
      <c r="M19" s="113">
        <v>23043</v>
      </c>
      <c r="N19" s="113">
        <v>5418</v>
      </c>
      <c r="O19" s="114">
        <f aca="true" t="shared" si="0" ref="O19:O80">SUM(P19:R19)</f>
        <v>54279</v>
      </c>
      <c r="P19" s="113">
        <v>25762</v>
      </c>
      <c r="Q19" s="113">
        <v>25172</v>
      </c>
      <c r="R19" s="113">
        <v>3345</v>
      </c>
      <c r="S19" s="114">
        <v>47123</v>
      </c>
      <c r="T19" s="113">
        <v>23325</v>
      </c>
      <c r="U19" s="113">
        <v>19752</v>
      </c>
      <c r="V19" s="115">
        <v>4046</v>
      </c>
      <c r="W19" s="114">
        <v>47332</v>
      </c>
      <c r="X19" s="113">
        <v>23446</v>
      </c>
      <c r="Y19" s="113">
        <v>19719</v>
      </c>
      <c r="Z19" s="115">
        <v>4167</v>
      </c>
      <c r="AA19" s="114">
        <v>52019</v>
      </c>
      <c r="AB19" s="113">
        <v>24514</v>
      </c>
      <c r="AC19" s="113">
        <v>23886</v>
      </c>
      <c r="AD19" s="115">
        <v>3619</v>
      </c>
      <c r="AE19" s="114">
        <v>53261</v>
      </c>
      <c r="AF19" s="113">
        <v>26030</v>
      </c>
      <c r="AG19" s="113">
        <v>23377</v>
      </c>
      <c r="AH19" s="115">
        <v>3854</v>
      </c>
      <c r="AI19" s="114">
        <v>68493</v>
      </c>
      <c r="AJ19" s="113">
        <v>31488</v>
      </c>
      <c r="AK19" s="113">
        <v>32677</v>
      </c>
      <c r="AL19" s="115">
        <v>4328</v>
      </c>
      <c r="AM19" s="114">
        <v>65880</v>
      </c>
      <c r="AN19" s="113">
        <v>29281</v>
      </c>
      <c r="AO19" s="113">
        <v>31903</v>
      </c>
      <c r="AP19" s="115">
        <v>4696</v>
      </c>
      <c r="AQ19" s="114">
        <v>66360</v>
      </c>
      <c r="AR19" s="113">
        <v>23364</v>
      </c>
      <c r="AS19" s="113">
        <v>36589</v>
      </c>
      <c r="AT19" s="115">
        <v>6407</v>
      </c>
      <c r="AU19" s="114">
        <v>66619</v>
      </c>
      <c r="AV19" s="113">
        <v>22417</v>
      </c>
      <c r="AW19" s="113">
        <v>37217</v>
      </c>
      <c r="AX19" s="115">
        <v>6985</v>
      </c>
    </row>
    <row r="20" spans="2:50" ht="13.5" thickBot="1">
      <c r="B20" s="102" t="s">
        <v>31</v>
      </c>
      <c r="C20" s="109">
        <f>+D20+E20+F20</f>
        <v>4287</v>
      </c>
      <c r="D20" s="203">
        <v>2686</v>
      </c>
      <c r="E20" s="203">
        <v>1262</v>
      </c>
      <c r="F20" s="111">
        <v>339</v>
      </c>
      <c r="G20" s="109">
        <f>+H20+I20+J20</f>
        <v>3989</v>
      </c>
      <c r="H20" s="109">
        <v>2330</v>
      </c>
      <c r="I20" s="109">
        <v>1287</v>
      </c>
      <c r="J20" s="111">
        <v>372</v>
      </c>
      <c r="K20" s="109">
        <v>5456</v>
      </c>
      <c r="L20" s="109">
        <v>3019</v>
      </c>
      <c r="M20" s="109">
        <v>1970</v>
      </c>
      <c r="N20" s="111">
        <v>467</v>
      </c>
      <c r="O20" s="109">
        <f t="shared" si="0"/>
        <v>5152</v>
      </c>
      <c r="P20" s="109">
        <v>2818</v>
      </c>
      <c r="Q20" s="109">
        <v>2040</v>
      </c>
      <c r="R20" s="111">
        <v>294</v>
      </c>
      <c r="S20" s="109">
        <v>4444</v>
      </c>
      <c r="T20" s="109">
        <v>2547</v>
      </c>
      <c r="U20" s="109">
        <v>1662</v>
      </c>
      <c r="V20" s="111">
        <v>235</v>
      </c>
      <c r="W20" s="109">
        <v>4041</v>
      </c>
      <c r="X20" s="109">
        <v>2086</v>
      </c>
      <c r="Y20" s="109">
        <v>1729</v>
      </c>
      <c r="Z20" s="111">
        <v>226</v>
      </c>
      <c r="AA20" s="109">
        <v>4370</v>
      </c>
      <c r="AB20" s="109">
        <v>2253</v>
      </c>
      <c r="AC20" s="109">
        <v>1894</v>
      </c>
      <c r="AD20" s="111">
        <v>223</v>
      </c>
      <c r="AE20" s="109">
        <v>4476</v>
      </c>
      <c r="AF20" s="109">
        <v>2402</v>
      </c>
      <c r="AG20" s="109">
        <v>1797</v>
      </c>
      <c r="AH20" s="111">
        <v>277</v>
      </c>
      <c r="AI20" s="109">
        <v>5350</v>
      </c>
      <c r="AJ20" s="109">
        <v>2822</v>
      </c>
      <c r="AK20" s="109">
        <v>2263</v>
      </c>
      <c r="AL20" s="111">
        <v>265</v>
      </c>
      <c r="AM20" s="109">
        <v>6289</v>
      </c>
      <c r="AN20" s="109">
        <v>2724</v>
      </c>
      <c r="AO20" s="109">
        <v>3174</v>
      </c>
      <c r="AP20" s="111">
        <v>391</v>
      </c>
      <c r="AQ20" s="109">
        <v>5739</v>
      </c>
      <c r="AR20" s="109">
        <v>2436</v>
      </c>
      <c r="AS20" s="109">
        <v>2881</v>
      </c>
      <c r="AT20" s="111">
        <v>422</v>
      </c>
      <c r="AU20" s="109">
        <v>4955</v>
      </c>
      <c r="AV20" s="109">
        <v>2333</v>
      </c>
      <c r="AW20" s="109">
        <v>2186</v>
      </c>
      <c r="AX20" s="111">
        <v>436</v>
      </c>
    </row>
    <row r="21" spans="2:50" ht="13.5" thickBot="1">
      <c r="B21" s="102" t="s">
        <v>32</v>
      </c>
      <c r="C21" s="109">
        <f aca="true" t="shared" si="1" ref="C21:C27">+D21+E21+F21</f>
        <v>5479</v>
      </c>
      <c r="D21" s="203">
        <v>2764</v>
      </c>
      <c r="E21" s="203">
        <v>2206</v>
      </c>
      <c r="F21" s="111">
        <v>509</v>
      </c>
      <c r="G21" s="109">
        <f aca="true" t="shared" si="2" ref="G21:G34">+H21+I21+J21</f>
        <v>4239</v>
      </c>
      <c r="H21" s="109">
        <v>2205</v>
      </c>
      <c r="I21" s="109">
        <v>1444</v>
      </c>
      <c r="J21" s="111">
        <v>590</v>
      </c>
      <c r="K21" s="109">
        <v>7236</v>
      </c>
      <c r="L21" s="109">
        <v>3254</v>
      </c>
      <c r="M21" s="109">
        <v>3288</v>
      </c>
      <c r="N21" s="111">
        <v>694</v>
      </c>
      <c r="O21" s="109">
        <f t="shared" si="0"/>
        <v>7538</v>
      </c>
      <c r="P21" s="109">
        <v>3294</v>
      </c>
      <c r="Q21" s="109">
        <v>3869</v>
      </c>
      <c r="R21" s="111">
        <v>375</v>
      </c>
      <c r="S21" s="109">
        <v>6167</v>
      </c>
      <c r="T21" s="109">
        <v>2938</v>
      </c>
      <c r="U21" s="109">
        <v>2811</v>
      </c>
      <c r="V21" s="111">
        <v>418</v>
      </c>
      <c r="W21" s="109">
        <v>5999</v>
      </c>
      <c r="X21" s="109">
        <v>2789</v>
      </c>
      <c r="Y21" s="109">
        <v>2783</v>
      </c>
      <c r="Z21" s="111">
        <v>427</v>
      </c>
      <c r="AA21" s="109">
        <v>7517</v>
      </c>
      <c r="AB21" s="109">
        <v>3212</v>
      </c>
      <c r="AC21" s="109">
        <v>3895</v>
      </c>
      <c r="AD21" s="111">
        <v>410</v>
      </c>
      <c r="AE21" s="109">
        <v>7645</v>
      </c>
      <c r="AF21" s="109">
        <v>3423</v>
      </c>
      <c r="AG21" s="109">
        <v>3809</v>
      </c>
      <c r="AH21" s="111">
        <v>413</v>
      </c>
      <c r="AI21" s="109">
        <v>9629</v>
      </c>
      <c r="AJ21" s="109">
        <v>3934</v>
      </c>
      <c r="AK21" s="109">
        <v>5163</v>
      </c>
      <c r="AL21" s="111">
        <v>532</v>
      </c>
      <c r="AM21" s="109">
        <v>9876</v>
      </c>
      <c r="AN21" s="109">
        <v>3697</v>
      </c>
      <c r="AO21" s="109">
        <v>5647</v>
      </c>
      <c r="AP21" s="111">
        <v>532</v>
      </c>
      <c r="AQ21" s="109">
        <v>9661</v>
      </c>
      <c r="AR21" s="109">
        <v>3286</v>
      </c>
      <c r="AS21" s="109">
        <v>5597</v>
      </c>
      <c r="AT21" s="111">
        <v>778</v>
      </c>
      <c r="AU21" s="109">
        <v>8916</v>
      </c>
      <c r="AV21" s="109">
        <v>2873</v>
      </c>
      <c r="AW21" s="109">
        <v>5050</v>
      </c>
      <c r="AX21" s="111">
        <v>993</v>
      </c>
    </row>
    <row r="22" spans="2:50" ht="13.5" thickBot="1">
      <c r="B22" s="102" t="s">
        <v>33</v>
      </c>
      <c r="C22" s="109">
        <f t="shared" si="1"/>
        <v>3039</v>
      </c>
      <c r="D22" s="203">
        <v>1836</v>
      </c>
      <c r="E22" s="203">
        <v>1023</v>
      </c>
      <c r="F22" s="111">
        <v>180</v>
      </c>
      <c r="G22" s="109">
        <f t="shared" si="2"/>
        <v>3210</v>
      </c>
      <c r="H22" s="109">
        <v>1787</v>
      </c>
      <c r="I22" s="109">
        <v>1194</v>
      </c>
      <c r="J22" s="111">
        <v>229</v>
      </c>
      <c r="K22" s="109">
        <v>4033</v>
      </c>
      <c r="L22" s="109">
        <v>1977</v>
      </c>
      <c r="M22" s="109">
        <v>1690</v>
      </c>
      <c r="N22" s="111">
        <v>366</v>
      </c>
      <c r="O22" s="109">
        <f t="shared" si="0"/>
        <v>3505</v>
      </c>
      <c r="P22" s="109">
        <v>1760</v>
      </c>
      <c r="Q22" s="109">
        <v>1496</v>
      </c>
      <c r="R22" s="111">
        <v>249</v>
      </c>
      <c r="S22" s="109">
        <v>3271</v>
      </c>
      <c r="T22" s="109">
        <v>1627</v>
      </c>
      <c r="U22" s="109">
        <v>1387</v>
      </c>
      <c r="V22" s="111">
        <v>257</v>
      </c>
      <c r="W22" s="109">
        <v>3109</v>
      </c>
      <c r="X22" s="109">
        <v>1598</v>
      </c>
      <c r="Y22" s="109">
        <v>1286</v>
      </c>
      <c r="Z22" s="111">
        <v>225</v>
      </c>
      <c r="AA22" s="109">
        <v>4010</v>
      </c>
      <c r="AB22" s="109">
        <v>1743</v>
      </c>
      <c r="AC22" s="109">
        <v>2066</v>
      </c>
      <c r="AD22" s="111">
        <v>201</v>
      </c>
      <c r="AE22" s="109">
        <v>4251</v>
      </c>
      <c r="AF22" s="109">
        <v>1772</v>
      </c>
      <c r="AG22" s="109">
        <v>2260</v>
      </c>
      <c r="AH22" s="111">
        <v>219</v>
      </c>
      <c r="AI22" s="109">
        <v>5936</v>
      </c>
      <c r="AJ22" s="109">
        <v>2328</v>
      </c>
      <c r="AK22" s="109">
        <v>3286</v>
      </c>
      <c r="AL22" s="111">
        <v>322</v>
      </c>
      <c r="AM22" s="109">
        <v>5210</v>
      </c>
      <c r="AN22" s="109">
        <v>1889</v>
      </c>
      <c r="AO22" s="109">
        <v>2873</v>
      </c>
      <c r="AP22" s="111">
        <v>448</v>
      </c>
      <c r="AQ22" s="109">
        <v>5009</v>
      </c>
      <c r="AR22" s="109">
        <v>1610</v>
      </c>
      <c r="AS22" s="109">
        <v>2750</v>
      </c>
      <c r="AT22" s="111">
        <v>649</v>
      </c>
      <c r="AU22" s="109">
        <v>4558</v>
      </c>
      <c r="AV22" s="109">
        <v>1479</v>
      </c>
      <c r="AW22" s="109">
        <v>2569</v>
      </c>
      <c r="AX22" s="111">
        <v>510</v>
      </c>
    </row>
    <row r="23" spans="2:50" ht="13.5" thickBot="1">
      <c r="B23" s="102" t="s">
        <v>34</v>
      </c>
      <c r="C23" s="109">
        <f t="shared" si="1"/>
        <v>3845</v>
      </c>
      <c r="D23" s="203">
        <v>2129</v>
      </c>
      <c r="E23" s="203">
        <v>1367</v>
      </c>
      <c r="F23" s="111">
        <v>349</v>
      </c>
      <c r="G23" s="109">
        <f t="shared" si="2"/>
        <v>4597</v>
      </c>
      <c r="H23" s="109">
        <v>2509</v>
      </c>
      <c r="I23" s="109">
        <v>1634</v>
      </c>
      <c r="J23" s="111">
        <v>454</v>
      </c>
      <c r="K23" s="109">
        <v>6444</v>
      </c>
      <c r="L23" s="109">
        <v>3120</v>
      </c>
      <c r="M23" s="109">
        <v>2593</v>
      </c>
      <c r="N23" s="111">
        <v>731</v>
      </c>
      <c r="O23" s="109">
        <f t="shared" si="0"/>
        <v>6221</v>
      </c>
      <c r="P23" s="109">
        <v>3046</v>
      </c>
      <c r="Q23" s="109">
        <v>2646</v>
      </c>
      <c r="R23" s="111">
        <v>529</v>
      </c>
      <c r="S23" s="109">
        <v>5846</v>
      </c>
      <c r="T23" s="109">
        <v>2756</v>
      </c>
      <c r="U23" s="109">
        <v>2140</v>
      </c>
      <c r="V23" s="111">
        <v>950</v>
      </c>
      <c r="W23" s="109">
        <v>5477</v>
      </c>
      <c r="X23" s="109">
        <v>2598</v>
      </c>
      <c r="Y23" s="109">
        <v>1902</v>
      </c>
      <c r="Z23" s="111">
        <v>977</v>
      </c>
      <c r="AA23" s="109">
        <v>5780</v>
      </c>
      <c r="AB23" s="109">
        <v>2575</v>
      </c>
      <c r="AC23" s="109">
        <v>2405</v>
      </c>
      <c r="AD23" s="111">
        <v>800</v>
      </c>
      <c r="AE23" s="109">
        <v>6880</v>
      </c>
      <c r="AF23" s="109">
        <v>2997</v>
      </c>
      <c r="AG23" s="109">
        <v>2991</v>
      </c>
      <c r="AH23" s="111">
        <v>892</v>
      </c>
      <c r="AI23" s="109">
        <v>8241</v>
      </c>
      <c r="AJ23" s="109">
        <v>3447</v>
      </c>
      <c r="AK23" s="109">
        <v>3929</v>
      </c>
      <c r="AL23" s="111">
        <v>865</v>
      </c>
      <c r="AM23" s="109">
        <v>8107</v>
      </c>
      <c r="AN23" s="109">
        <v>3312</v>
      </c>
      <c r="AO23" s="109">
        <v>3860</v>
      </c>
      <c r="AP23" s="111">
        <v>935</v>
      </c>
      <c r="AQ23" s="109">
        <v>6871</v>
      </c>
      <c r="AR23" s="109">
        <v>2643</v>
      </c>
      <c r="AS23" s="109">
        <v>3372</v>
      </c>
      <c r="AT23" s="111">
        <v>856</v>
      </c>
      <c r="AU23" s="109">
        <v>6895</v>
      </c>
      <c r="AV23" s="109">
        <v>2464</v>
      </c>
      <c r="AW23" s="109">
        <v>3662</v>
      </c>
      <c r="AX23" s="111">
        <v>769</v>
      </c>
    </row>
    <row r="24" spans="2:50" ht="13.5" thickBot="1">
      <c r="B24" s="102" t="s">
        <v>35</v>
      </c>
      <c r="C24" s="109">
        <f t="shared" si="1"/>
        <v>3179</v>
      </c>
      <c r="D24" s="203">
        <v>1551</v>
      </c>
      <c r="E24" s="203">
        <v>1281</v>
      </c>
      <c r="F24" s="111">
        <v>347</v>
      </c>
      <c r="G24" s="109">
        <f t="shared" si="2"/>
        <v>1819</v>
      </c>
      <c r="H24" s="109">
        <v>794</v>
      </c>
      <c r="I24" s="109">
        <v>812</v>
      </c>
      <c r="J24" s="111">
        <v>213</v>
      </c>
      <c r="K24" s="109">
        <v>2957</v>
      </c>
      <c r="L24" s="109">
        <v>1369</v>
      </c>
      <c r="M24" s="109">
        <v>1125</v>
      </c>
      <c r="N24" s="111">
        <v>463</v>
      </c>
      <c r="O24" s="109">
        <f t="shared" si="0"/>
        <v>2401</v>
      </c>
      <c r="P24" s="109">
        <v>1088</v>
      </c>
      <c r="Q24" s="109">
        <v>1105</v>
      </c>
      <c r="R24" s="111">
        <v>208</v>
      </c>
      <c r="S24" s="109">
        <v>2280</v>
      </c>
      <c r="T24" s="109">
        <v>1085</v>
      </c>
      <c r="U24" s="109">
        <v>935</v>
      </c>
      <c r="V24" s="111">
        <v>260</v>
      </c>
      <c r="W24" s="109">
        <v>2936</v>
      </c>
      <c r="X24" s="109">
        <v>1282</v>
      </c>
      <c r="Y24" s="109">
        <v>1496</v>
      </c>
      <c r="Z24" s="111">
        <v>158</v>
      </c>
      <c r="AA24" s="109">
        <v>3636</v>
      </c>
      <c r="AB24" s="109">
        <v>1580</v>
      </c>
      <c r="AC24" s="109">
        <v>1846</v>
      </c>
      <c r="AD24" s="111">
        <v>210</v>
      </c>
      <c r="AE24" s="109">
        <v>3436</v>
      </c>
      <c r="AF24" s="109">
        <v>1563</v>
      </c>
      <c r="AG24" s="109">
        <v>1626</v>
      </c>
      <c r="AH24" s="111">
        <v>247</v>
      </c>
      <c r="AI24" s="109">
        <v>3892</v>
      </c>
      <c r="AJ24" s="109">
        <v>1735</v>
      </c>
      <c r="AK24" s="109">
        <v>1931</v>
      </c>
      <c r="AL24" s="111">
        <v>226</v>
      </c>
      <c r="AM24" s="109">
        <v>4024</v>
      </c>
      <c r="AN24" s="109">
        <v>1838</v>
      </c>
      <c r="AO24" s="109">
        <v>1881</v>
      </c>
      <c r="AP24" s="111">
        <v>305</v>
      </c>
      <c r="AQ24" s="109">
        <v>3677</v>
      </c>
      <c r="AR24" s="109">
        <v>1444</v>
      </c>
      <c r="AS24" s="109">
        <v>1778</v>
      </c>
      <c r="AT24" s="111">
        <v>455</v>
      </c>
      <c r="AU24" s="109">
        <v>4008</v>
      </c>
      <c r="AV24" s="109">
        <v>1465</v>
      </c>
      <c r="AW24" s="109">
        <v>2062</v>
      </c>
      <c r="AX24" s="111">
        <v>481</v>
      </c>
    </row>
    <row r="25" spans="2:50" ht="13.5" thickBot="1">
      <c r="B25" s="102" t="s">
        <v>36</v>
      </c>
      <c r="C25" s="109">
        <f t="shared" si="1"/>
        <v>2410</v>
      </c>
      <c r="D25" s="203">
        <v>1141</v>
      </c>
      <c r="E25" s="203">
        <v>1066</v>
      </c>
      <c r="F25" s="111">
        <v>203</v>
      </c>
      <c r="G25" s="109">
        <f t="shared" si="2"/>
        <v>2243</v>
      </c>
      <c r="H25" s="109">
        <v>1072</v>
      </c>
      <c r="I25" s="109">
        <v>894</v>
      </c>
      <c r="J25" s="111">
        <v>277</v>
      </c>
      <c r="K25" s="109">
        <v>3083</v>
      </c>
      <c r="L25" s="109">
        <v>1285</v>
      </c>
      <c r="M25" s="109">
        <v>1391</v>
      </c>
      <c r="N25" s="111">
        <v>407</v>
      </c>
      <c r="O25" s="109">
        <f t="shared" si="0"/>
        <v>2874</v>
      </c>
      <c r="P25" s="109">
        <v>1223</v>
      </c>
      <c r="Q25" s="109">
        <v>1540</v>
      </c>
      <c r="R25" s="111">
        <v>111</v>
      </c>
      <c r="S25" s="109">
        <v>2418</v>
      </c>
      <c r="T25" s="109">
        <v>1030</v>
      </c>
      <c r="U25" s="109">
        <v>1262</v>
      </c>
      <c r="V25" s="111">
        <v>126</v>
      </c>
      <c r="W25" s="109">
        <v>2464</v>
      </c>
      <c r="X25" s="109">
        <v>1097</v>
      </c>
      <c r="Y25" s="109">
        <v>1197</v>
      </c>
      <c r="Z25" s="111">
        <v>170</v>
      </c>
      <c r="AA25" s="109">
        <v>2563</v>
      </c>
      <c r="AB25" s="109">
        <v>1097</v>
      </c>
      <c r="AC25" s="109">
        <v>1322</v>
      </c>
      <c r="AD25" s="111">
        <v>144</v>
      </c>
      <c r="AE25" s="109">
        <v>3737</v>
      </c>
      <c r="AF25" s="109">
        <v>1477</v>
      </c>
      <c r="AG25" s="109">
        <v>2055</v>
      </c>
      <c r="AH25" s="111">
        <v>205</v>
      </c>
      <c r="AI25" s="109">
        <v>3654</v>
      </c>
      <c r="AJ25" s="109">
        <v>1480</v>
      </c>
      <c r="AK25" s="109">
        <v>1990</v>
      </c>
      <c r="AL25" s="111">
        <v>184</v>
      </c>
      <c r="AM25" s="109">
        <v>4863</v>
      </c>
      <c r="AN25" s="109">
        <v>1641</v>
      </c>
      <c r="AO25" s="109">
        <v>3068</v>
      </c>
      <c r="AP25" s="111">
        <v>154</v>
      </c>
      <c r="AQ25" s="109">
        <v>3996</v>
      </c>
      <c r="AR25" s="109">
        <v>1143</v>
      </c>
      <c r="AS25" s="109">
        <v>2515</v>
      </c>
      <c r="AT25" s="111">
        <v>338</v>
      </c>
      <c r="AU25" s="109">
        <v>3912</v>
      </c>
      <c r="AV25" s="109">
        <v>1052</v>
      </c>
      <c r="AW25" s="109">
        <v>2490</v>
      </c>
      <c r="AX25" s="111">
        <v>370</v>
      </c>
    </row>
    <row r="26" spans="2:50" ht="13.5" thickBot="1">
      <c r="B26" s="102" t="s">
        <v>37</v>
      </c>
      <c r="C26" s="109">
        <f t="shared" si="1"/>
        <v>5819</v>
      </c>
      <c r="D26" s="203">
        <v>4099</v>
      </c>
      <c r="E26" s="203">
        <v>992</v>
      </c>
      <c r="F26" s="111">
        <v>728</v>
      </c>
      <c r="G26" s="109">
        <f t="shared" si="2"/>
        <v>4868</v>
      </c>
      <c r="H26" s="109">
        <v>2611</v>
      </c>
      <c r="I26" s="109">
        <v>1254</v>
      </c>
      <c r="J26" s="111">
        <v>1003</v>
      </c>
      <c r="K26" s="109">
        <v>12543</v>
      </c>
      <c r="L26" s="109">
        <v>6692</v>
      </c>
      <c r="M26" s="109">
        <v>4715</v>
      </c>
      <c r="N26" s="111">
        <v>1136</v>
      </c>
      <c r="O26" s="109">
        <f t="shared" si="0"/>
        <v>11108</v>
      </c>
      <c r="P26" s="109">
        <v>5965</v>
      </c>
      <c r="Q26" s="109">
        <v>4352</v>
      </c>
      <c r="R26" s="111">
        <v>791</v>
      </c>
      <c r="S26" s="109">
        <v>11585</v>
      </c>
      <c r="T26" s="109">
        <v>5224</v>
      </c>
      <c r="U26" s="109">
        <v>5221</v>
      </c>
      <c r="V26" s="111">
        <v>1140</v>
      </c>
      <c r="W26" s="109">
        <v>10179</v>
      </c>
      <c r="X26" s="109">
        <v>5253</v>
      </c>
      <c r="Y26" s="109">
        <v>3778</v>
      </c>
      <c r="Z26" s="111">
        <v>1148</v>
      </c>
      <c r="AA26" s="109">
        <v>11005</v>
      </c>
      <c r="AB26" s="109">
        <v>5201</v>
      </c>
      <c r="AC26" s="109">
        <v>4963</v>
      </c>
      <c r="AD26" s="111">
        <v>841</v>
      </c>
      <c r="AE26" s="109">
        <v>10514</v>
      </c>
      <c r="AF26" s="109">
        <v>5201</v>
      </c>
      <c r="AG26" s="109">
        <v>4444</v>
      </c>
      <c r="AH26" s="111">
        <v>869</v>
      </c>
      <c r="AI26" s="109">
        <v>12684</v>
      </c>
      <c r="AJ26" s="109">
        <v>6367</v>
      </c>
      <c r="AK26" s="109">
        <v>5490</v>
      </c>
      <c r="AL26" s="111">
        <v>827</v>
      </c>
      <c r="AM26" s="109">
        <v>12014</v>
      </c>
      <c r="AN26" s="109">
        <v>5666</v>
      </c>
      <c r="AO26" s="109">
        <v>5336</v>
      </c>
      <c r="AP26" s="111">
        <v>1012</v>
      </c>
      <c r="AQ26" s="109">
        <v>11640</v>
      </c>
      <c r="AR26" s="109">
        <v>4618</v>
      </c>
      <c r="AS26" s="109">
        <v>5485</v>
      </c>
      <c r="AT26" s="111">
        <v>1537</v>
      </c>
      <c r="AU26" s="109">
        <v>13479</v>
      </c>
      <c r="AV26" s="109">
        <v>4904</v>
      </c>
      <c r="AW26" s="109">
        <v>6631</v>
      </c>
      <c r="AX26" s="111">
        <v>1944</v>
      </c>
    </row>
    <row r="27" spans="2:50" ht="13.5" thickBot="1">
      <c r="B27" s="102" t="s">
        <v>38</v>
      </c>
      <c r="C27" s="109">
        <f t="shared" si="1"/>
        <v>13136</v>
      </c>
      <c r="D27" s="203">
        <v>7022</v>
      </c>
      <c r="E27" s="203">
        <v>5446</v>
      </c>
      <c r="F27" s="111">
        <v>668</v>
      </c>
      <c r="G27" s="109">
        <f t="shared" si="2"/>
        <v>10840</v>
      </c>
      <c r="H27" s="109">
        <v>5536</v>
      </c>
      <c r="I27" s="109">
        <v>4525</v>
      </c>
      <c r="J27" s="111">
        <v>779</v>
      </c>
      <c r="K27" s="109">
        <v>14540</v>
      </c>
      <c r="L27" s="109">
        <v>7115</v>
      </c>
      <c r="M27" s="109">
        <v>6271</v>
      </c>
      <c r="N27" s="111">
        <v>1154</v>
      </c>
      <c r="O27" s="109">
        <f t="shared" si="0"/>
        <v>15480</v>
      </c>
      <c r="P27" s="109">
        <v>6568</v>
      </c>
      <c r="Q27" s="109">
        <v>8124</v>
      </c>
      <c r="R27" s="111">
        <v>788</v>
      </c>
      <c r="S27" s="109">
        <v>11112</v>
      </c>
      <c r="T27" s="109">
        <v>6118</v>
      </c>
      <c r="U27" s="109">
        <v>4334</v>
      </c>
      <c r="V27" s="111">
        <v>660</v>
      </c>
      <c r="W27" s="109">
        <v>13127</v>
      </c>
      <c r="X27" s="109">
        <v>6743</v>
      </c>
      <c r="Y27" s="109">
        <v>5548</v>
      </c>
      <c r="Z27" s="111">
        <v>836</v>
      </c>
      <c r="AA27" s="109">
        <v>13138</v>
      </c>
      <c r="AB27" s="109">
        <v>6853</v>
      </c>
      <c r="AC27" s="109">
        <v>5495</v>
      </c>
      <c r="AD27" s="111">
        <v>790</v>
      </c>
      <c r="AE27" s="109">
        <v>12322</v>
      </c>
      <c r="AF27" s="109">
        <v>7195</v>
      </c>
      <c r="AG27" s="109">
        <v>4395</v>
      </c>
      <c r="AH27" s="111">
        <v>732</v>
      </c>
      <c r="AI27" s="109">
        <v>19107</v>
      </c>
      <c r="AJ27" s="109">
        <v>9375</v>
      </c>
      <c r="AK27" s="109">
        <v>8625</v>
      </c>
      <c r="AL27" s="111">
        <v>1107</v>
      </c>
      <c r="AM27" s="109">
        <v>15497</v>
      </c>
      <c r="AN27" s="109">
        <v>8514</v>
      </c>
      <c r="AO27" s="109">
        <v>6064</v>
      </c>
      <c r="AP27" s="111">
        <v>919</v>
      </c>
      <c r="AQ27" s="109">
        <v>19767</v>
      </c>
      <c r="AR27" s="109">
        <v>6184</v>
      </c>
      <c r="AS27" s="109">
        <v>12211</v>
      </c>
      <c r="AT27" s="111">
        <v>1372</v>
      </c>
      <c r="AU27" s="109">
        <v>19896</v>
      </c>
      <c r="AV27" s="109">
        <v>5847</v>
      </c>
      <c r="AW27" s="109">
        <v>12567</v>
      </c>
      <c r="AX27" s="111">
        <v>1482</v>
      </c>
    </row>
    <row r="28" spans="2:50" ht="13.5" thickBot="1">
      <c r="B28" s="103" t="s">
        <v>39</v>
      </c>
      <c r="C28" s="113">
        <f>+D28+E28+F28</f>
        <v>12840</v>
      </c>
      <c r="D28" s="204">
        <v>7269</v>
      </c>
      <c r="E28" s="204">
        <v>4091</v>
      </c>
      <c r="F28" s="115">
        <v>1480</v>
      </c>
      <c r="G28" s="113">
        <f>+H28+I28+J28</f>
        <v>12710</v>
      </c>
      <c r="H28" s="113">
        <v>6565</v>
      </c>
      <c r="I28" s="113">
        <v>3732</v>
      </c>
      <c r="J28" s="115">
        <v>2413</v>
      </c>
      <c r="K28" s="113">
        <v>14156</v>
      </c>
      <c r="L28" s="113">
        <v>7765</v>
      </c>
      <c r="M28" s="113">
        <v>4365</v>
      </c>
      <c r="N28" s="115">
        <v>2026</v>
      </c>
      <c r="O28" s="113">
        <f t="shared" si="0"/>
        <v>5226</v>
      </c>
      <c r="P28" s="113">
        <v>610</v>
      </c>
      <c r="Q28" s="113">
        <v>4528</v>
      </c>
      <c r="R28" s="115">
        <v>88</v>
      </c>
      <c r="S28" s="113">
        <v>4736</v>
      </c>
      <c r="T28" s="113">
        <v>581</v>
      </c>
      <c r="U28" s="113">
        <v>4040</v>
      </c>
      <c r="V28" s="115">
        <v>115</v>
      </c>
      <c r="W28" s="113">
        <v>4849</v>
      </c>
      <c r="X28" s="113">
        <v>504</v>
      </c>
      <c r="Y28" s="113">
        <v>4236</v>
      </c>
      <c r="Z28" s="115">
        <v>109</v>
      </c>
      <c r="AA28" s="113">
        <v>5542</v>
      </c>
      <c r="AB28" s="113">
        <v>531</v>
      </c>
      <c r="AC28" s="113">
        <v>4924</v>
      </c>
      <c r="AD28" s="115">
        <v>87</v>
      </c>
      <c r="AE28" s="113">
        <v>5960</v>
      </c>
      <c r="AF28" s="113">
        <v>444</v>
      </c>
      <c r="AG28" s="113">
        <v>5391</v>
      </c>
      <c r="AH28" s="115">
        <v>125</v>
      </c>
      <c r="AI28" s="113">
        <v>8449</v>
      </c>
      <c r="AJ28" s="113">
        <v>567</v>
      </c>
      <c r="AK28" s="113">
        <v>7796</v>
      </c>
      <c r="AL28" s="115">
        <v>86</v>
      </c>
      <c r="AM28" s="113">
        <v>8647</v>
      </c>
      <c r="AN28" s="113">
        <v>506</v>
      </c>
      <c r="AO28" s="113">
        <v>8024</v>
      </c>
      <c r="AP28" s="115">
        <v>117</v>
      </c>
      <c r="AQ28" s="113">
        <v>8647</v>
      </c>
      <c r="AR28" s="113">
        <v>305</v>
      </c>
      <c r="AS28" s="113">
        <v>8222</v>
      </c>
      <c r="AT28" s="115">
        <v>120</v>
      </c>
      <c r="AU28" s="113">
        <v>8079</v>
      </c>
      <c r="AV28" s="113">
        <v>401</v>
      </c>
      <c r="AW28" s="113">
        <v>7516</v>
      </c>
      <c r="AX28" s="115">
        <v>162</v>
      </c>
    </row>
    <row r="29" spans="2:50" ht="13.5" thickBot="1">
      <c r="B29" s="102" t="s">
        <v>40</v>
      </c>
      <c r="C29" s="109">
        <f>+D29+E29+F29</f>
        <v>1456</v>
      </c>
      <c r="D29" s="203">
        <v>935</v>
      </c>
      <c r="E29" s="203">
        <v>373</v>
      </c>
      <c r="F29" s="111">
        <v>148</v>
      </c>
      <c r="G29" s="109">
        <f t="shared" si="2"/>
        <v>1348</v>
      </c>
      <c r="H29" s="109">
        <v>848</v>
      </c>
      <c r="I29" s="109">
        <v>350</v>
      </c>
      <c r="J29" s="111">
        <v>150</v>
      </c>
      <c r="K29" s="109">
        <v>1470</v>
      </c>
      <c r="L29" s="109">
        <v>852</v>
      </c>
      <c r="M29" s="109">
        <v>413</v>
      </c>
      <c r="N29" s="111">
        <v>205</v>
      </c>
      <c r="O29" s="109">
        <f t="shared" si="0"/>
        <v>487</v>
      </c>
      <c r="P29" s="109">
        <v>52</v>
      </c>
      <c r="Q29" s="109">
        <v>413</v>
      </c>
      <c r="R29" s="111">
        <v>22</v>
      </c>
      <c r="S29" s="109">
        <v>484</v>
      </c>
      <c r="T29" s="109">
        <v>58</v>
      </c>
      <c r="U29" s="109">
        <v>404</v>
      </c>
      <c r="V29" s="111">
        <v>22</v>
      </c>
      <c r="W29" s="109">
        <v>531</v>
      </c>
      <c r="X29" s="109">
        <v>50</v>
      </c>
      <c r="Y29" s="109">
        <v>459</v>
      </c>
      <c r="Z29" s="111">
        <v>22</v>
      </c>
      <c r="AA29" s="109">
        <v>335</v>
      </c>
      <c r="AB29" s="109">
        <v>33</v>
      </c>
      <c r="AC29" s="109">
        <v>292</v>
      </c>
      <c r="AD29" s="111">
        <v>10</v>
      </c>
      <c r="AE29" s="109">
        <v>410</v>
      </c>
      <c r="AF29" s="109">
        <v>21</v>
      </c>
      <c r="AG29" s="109">
        <v>373</v>
      </c>
      <c r="AH29" s="111">
        <v>16</v>
      </c>
      <c r="AI29" s="109">
        <v>650</v>
      </c>
      <c r="AJ29" s="109">
        <v>44</v>
      </c>
      <c r="AK29" s="109">
        <v>599</v>
      </c>
      <c r="AL29" s="111">
        <v>7</v>
      </c>
      <c r="AM29" s="109">
        <v>613</v>
      </c>
      <c r="AN29" s="109">
        <v>22</v>
      </c>
      <c r="AO29" s="109">
        <v>582</v>
      </c>
      <c r="AP29" s="111">
        <v>9</v>
      </c>
      <c r="AQ29" s="109">
        <v>657</v>
      </c>
      <c r="AR29" s="109">
        <v>8</v>
      </c>
      <c r="AS29" s="109">
        <v>642</v>
      </c>
      <c r="AT29" s="111">
        <v>7</v>
      </c>
      <c r="AU29" s="109">
        <v>811</v>
      </c>
      <c r="AV29" s="109">
        <v>19</v>
      </c>
      <c r="AW29" s="109">
        <v>785</v>
      </c>
      <c r="AX29" s="111">
        <v>7</v>
      </c>
    </row>
    <row r="30" spans="2:50" ht="13.5" thickBot="1">
      <c r="B30" s="102" t="s">
        <v>41</v>
      </c>
      <c r="C30" s="109">
        <f>+D30+E30+F30</f>
        <v>456</v>
      </c>
      <c r="D30" s="203">
        <v>257</v>
      </c>
      <c r="E30" s="203">
        <v>129</v>
      </c>
      <c r="F30" s="111">
        <v>70</v>
      </c>
      <c r="G30" s="109">
        <f t="shared" si="2"/>
        <v>564</v>
      </c>
      <c r="H30" s="109">
        <v>255</v>
      </c>
      <c r="I30" s="109">
        <v>225</v>
      </c>
      <c r="J30" s="111">
        <v>84</v>
      </c>
      <c r="K30" s="109">
        <v>601</v>
      </c>
      <c r="L30" s="109">
        <v>353</v>
      </c>
      <c r="M30" s="109">
        <v>172</v>
      </c>
      <c r="N30" s="111">
        <v>76</v>
      </c>
      <c r="O30" s="109">
        <f t="shared" si="0"/>
        <v>182</v>
      </c>
      <c r="P30" s="109">
        <v>25</v>
      </c>
      <c r="Q30" s="109">
        <v>153</v>
      </c>
      <c r="R30" s="111">
        <v>4</v>
      </c>
      <c r="S30" s="109">
        <v>227</v>
      </c>
      <c r="T30" s="109">
        <v>29</v>
      </c>
      <c r="U30" s="109">
        <v>180</v>
      </c>
      <c r="V30" s="111">
        <v>18</v>
      </c>
      <c r="W30" s="109">
        <v>281</v>
      </c>
      <c r="X30" s="109">
        <v>39</v>
      </c>
      <c r="Y30" s="109">
        <v>233</v>
      </c>
      <c r="Z30" s="111">
        <v>9</v>
      </c>
      <c r="AA30" s="109">
        <v>213</v>
      </c>
      <c r="AB30" s="109">
        <v>28</v>
      </c>
      <c r="AC30" s="109">
        <v>174</v>
      </c>
      <c r="AD30" s="111">
        <v>11</v>
      </c>
      <c r="AE30" s="109">
        <v>342</v>
      </c>
      <c r="AF30" s="109">
        <v>25</v>
      </c>
      <c r="AG30" s="109">
        <v>317</v>
      </c>
      <c r="AH30" s="111">
        <v>0</v>
      </c>
      <c r="AI30" s="109">
        <v>452</v>
      </c>
      <c r="AJ30" s="109">
        <v>25</v>
      </c>
      <c r="AK30" s="109">
        <v>426</v>
      </c>
      <c r="AL30" s="111">
        <v>1</v>
      </c>
      <c r="AM30" s="109">
        <v>373</v>
      </c>
      <c r="AN30" s="109">
        <v>1</v>
      </c>
      <c r="AO30" s="109">
        <v>372</v>
      </c>
      <c r="AP30" s="111">
        <v>0</v>
      </c>
      <c r="AQ30" s="109">
        <v>396</v>
      </c>
      <c r="AR30" s="109">
        <v>6</v>
      </c>
      <c r="AS30" s="109">
        <v>386</v>
      </c>
      <c r="AT30" s="111">
        <v>4</v>
      </c>
      <c r="AU30" s="109">
        <v>429</v>
      </c>
      <c r="AV30" s="109">
        <v>7</v>
      </c>
      <c r="AW30" s="109">
        <v>419</v>
      </c>
      <c r="AX30" s="111">
        <v>3</v>
      </c>
    </row>
    <row r="31" spans="2:50" ht="13.5" thickBot="1">
      <c r="B31" s="102" t="s">
        <v>42</v>
      </c>
      <c r="C31" s="109">
        <f>+D31+E31+F31</f>
        <v>10928</v>
      </c>
      <c r="D31" s="203">
        <v>6077</v>
      </c>
      <c r="E31" s="203">
        <v>3589</v>
      </c>
      <c r="F31" s="111">
        <v>1262</v>
      </c>
      <c r="G31" s="109">
        <f t="shared" si="2"/>
        <v>10798</v>
      </c>
      <c r="H31" s="109">
        <v>5462</v>
      </c>
      <c r="I31" s="109">
        <v>3157</v>
      </c>
      <c r="J31" s="111">
        <v>2179</v>
      </c>
      <c r="K31" s="109">
        <v>12085</v>
      </c>
      <c r="L31" s="109">
        <v>6560</v>
      </c>
      <c r="M31" s="109">
        <v>3780</v>
      </c>
      <c r="N31" s="111">
        <v>1745</v>
      </c>
      <c r="O31" s="109">
        <f t="shared" si="0"/>
        <v>4557</v>
      </c>
      <c r="P31" s="109">
        <v>533</v>
      </c>
      <c r="Q31" s="109">
        <v>3962</v>
      </c>
      <c r="R31" s="111">
        <v>62</v>
      </c>
      <c r="S31" s="109">
        <v>4025</v>
      </c>
      <c r="T31" s="109">
        <v>494</v>
      </c>
      <c r="U31" s="109">
        <v>3456</v>
      </c>
      <c r="V31" s="111">
        <v>75</v>
      </c>
      <c r="W31" s="109">
        <v>4037</v>
      </c>
      <c r="X31" s="109">
        <v>415</v>
      </c>
      <c r="Y31" s="109">
        <v>3544</v>
      </c>
      <c r="Z31" s="111">
        <v>78</v>
      </c>
      <c r="AA31" s="109">
        <v>4994</v>
      </c>
      <c r="AB31" s="109">
        <v>470</v>
      </c>
      <c r="AC31" s="109">
        <v>4458</v>
      </c>
      <c r="AD31" s="111">
        <v>66</v>
      </c>
      <c r="AE31" s="109">
        <v>5208</v>
      </c>
      <c r="AF31" s="109">
        <v>398</v>
      </c>
      <c r="AG31" s="109">
        <v>4701</v>
      </c>
      <c r="AH31" s="111">
        <v>109</v>
      </c>
      <c r="AI31" s="109">
        <v>7347</v>
      </c>
      <c r="AJ31" s="109">
        <v>498</v>
      </c>
      <c r="AK31" s="109">
        <v>6771</v>
      </c>
      <c r="AL31" s="111">
        <v>78</v>
      </c>
      <c r="AM31" s="109">
        <v>7661</v>
      </c>
      <c r="AN31" s="109">
        <v>483</v>
      </c>
      <c r="AO31" s="109">
        <v>7070</v>
      </c>
      <c r="AP31" s="111">
        <v>108</v>
      </c>
      <c r="AQ31" s="109">
        <v>7594</v>
      </c>
      <c r="AR31" s="109">
        <v>291</v>
      </c>
      <c r="AS31" s="109">
        <v>7194</v>
      </c>
      <c r="AT31" s="111">
        <v>109</v>
      </c>
      <c r="AU31" s="109">
        <v>6839</v>
      </c>
      <c r="AV31" s="109">
        <v>375</v>
      </c>
      <c r="AW31" s="109">
        <v>6312</v>
      </c>
      <c r="AX31" s="111">
        <v>152</v>
      </c>
    </row>
    <row r="32" spans="2:50" ht="13.5" thickBot="1">
      <c r="B32" s="103" t="s">
        <v>43</v>
      </c>
      <c r="C32" s="113">
        <f aca="true" t="shared" si="3" ref="C32:C37">SUM(D32:F32)</f>
        <v>8979</v>
      </c>
      <c r="D32" s="204">
        <v>3332</v>
      </c>
      <c r="E32" s="204">
        <v>4789</v>
      </c>
      <c r="F32" s="113">
        <v>858</v>
      </c>
      <c r="G32" s="114">
        <f t="shared" si="2"/>
        <v>7739</v>
      </c>
      <c r="H32" s="113">
        <v>3151</v>
      </c>
      <c r="I32" s="113">
        <v>3820</v>
      </c>
      <c r="J32" s="113">
        <v>768</v>
      </c>
      <c r="K32" s="114">
        <v>11502</v>
      </c>
      <c r="L32" s="113">
        <v>3688</v>
      </c>
      <c r="M32" s="113">
        <v>6841</v>
      </c>
      <c r="N32" s="113">
        <v>973</v>
      </c>
      <c r="O32" s="114">
        <f t="shared" si="0"/>
        <v>9224</v>
      </c>
      <c r="P32" s="113">
        <v>3354</v>
      </c>
      <c r="Q32" s="113">
        <v>4755</v>
      </c>
      <c r="R32" s="113">
        <v>1115</v>
      </c>
      <c r="S32" s="114">
        <v>10338</v>
      </c>
      <c r="T32" s="113">
        <v>3403</v>
      </c>
      <c r="U32" s="113">
        <v>5808</v>
      </c>
      <c r="V32" s="115">
        <v>1127</v>
      </c>
      <c r="W32" s="114">
        <v>10317</v>
      </c>
      <c r="X32" s="113">
        <v>3331</v>
      </c>
      <c r="Y32" s="113">
        <v>6095</v>
      </c>
      <c r="Z32" s="115">
        <v>891</v>
      </c>
      <c r="AA32" s="114">
        <v>9843</v>
      </c>
      <c r="AB32" s="113">
        <v>3287</v>
      </c>
      <c r="AC32" s="113">
        <v>4887</v>
      </c>
      <c r="AD32" s="115">
        <v>1669</v>
      </c>
      <c r="AE32" s="114">
        <v>11631</v>
      </c>
      <c r="AF32" s="113">
        <v>3410</v>
      </c>
      <c r="AG32" s="113">
        <v>7255</v>
      </c>
      <c r="AH32" s="115">
        <v>966</v>
      </c>
      <c r="AI32" s="114">
        <v>12196</v>
      </c>
      <c r="AJ32" s="113">
        <v>4282</v>
      </c>
      <c r="AK32" s="113">
        <v>6894</v>
      </c>
      <c r="AL32" s="115">
        <v>1020</v>
      </c>
      <c r="AM32" s="114">
        <v>12223</v>
      </c>
      <c r="AN32" s="113">
        <v>3602</v>
      </c>
      <c r="AO32" s="113">
        <v>7651</v>
      </c>
      <c r="AP32" s="115">
        <v>970</v>
      </c>
      <c r="AQ32" s="114">
        <v>9845</v>
      </c>
      <c r="AR32" s="113">
        <v>2383</v>
      </c>
      <c r="AS32" s="113">
        <v>6090</v>
      </c>
      <c r="AT32" s="115">
        <v>1372</v>
      </c>
      <c r="AU32" s="114">
        <v>10374</v>
      </c>
      <c r="AV32" s="113">
        <v>2425</v>
      </c>
      <c r="AW32" s="113">
        <v>6695</v>
      </c>
      <c r="AX32" s="115">
        <v>1254</v>
      </c>
    </row>
    <row r="33" spans="2:50" ht="13.5" thickBot="1">
      <c r="B33" s="103" t="s">
        <v>44</v>
      </c>
      <c r="C33" s="113">
        <f t="shared" si="3"/>
        <v>11731</v>
      </c>
      <c r="D33" s="204">
        <v>7255</v>
      </c>
      <c r="E33" s="204">
        <v>2740</v>
      </c>
      <c r="F33" s="113">
        <v>1736</v>
      </c>
      <c r="G33" s="114">
        <f t="shared" si="2"/>
        <v>12230</v>
      </c>
      <c r="H33" s="113">
        <v>7976</v>
      </c>
      <c r="I33" s="113">
        <v>2750</v>
      </c>
      <c r="J33" s="113">
        <v>1504</v>
      </c>
      <c r="K33" s="114">
        <v>15479</v>
      </c>
      <c r="L33" s="113">
        <v>9398</v>
      </c>
      <c r="M33" s="113">
        <v>4200</v>
      </c>
      <c r="N33" s="113">
        <v>1881</v>
      </c>
      <c r="O33" s="114">
        <f t="shared" si="0"/>
        <v>14759</v>
      </c>
      <c r="P33" s="113">
        <v>8656</v>
      </c>
      <c r="Q33" s="113">
        <v>4460</v>
      </c>
      <c r="R33" s="113">
        <v>1643</v>
      </c>
      <c r="S33" s="114">
        <v>13301</v>
      </c>
      <c r="T33" s="113">
        <v>7527</v>
      </c>
      <c r="U33" s="113">
        <v>4213</v>
      </c>
      <c r="V33" s="115">
        <v>1561</v>
      </c>
      <c r="W33" s="114">
        <v>12146</v>
      </c>
      <c r="X33" s="113">
        <v>6901</v>
      </c>
      <c r="Y33" s="113">
        <v>3709</v>
      </c>
      <c r="Z33" s="115">
        <v>1536</v>
      </c>
      <c r="AA33" s="114">
        <v>11781</v>
      </c>
      <c r="AB33" s="113">
        <v>6255</v>
      </c>
      <c r="AC33" s="113">
        <v>4202</v>
      </c>
      <c r="AD33" s="115">
        <v>1324</v>
      </c>
      <c r="AE33" s="114">
        <v>11663</v>
      </c>
      <c r="AF33" s="113">
        <v>6269</v>
      </c>
      <c r="AG33" s="113">
        <v>4050</v>
      </c>
      <c r="AH33" s="115">
        <v>1344</v>
      </c>
      <c r="AI33" s="114">
        <v>11594</v>
      </c>
      <c r="AJ33" s="113">
        <v>6407</v>
      </c>
      <c r="AK33" s="113">
        <v>3977</v>
      </c>
      <c r="AL33" s="115">
        <v>1210</v>
      </c>
      <c r="AM33" s="114">
        <v>11389</v>
      </c>
      <c r="AN33" s="113">
        <v>5765</v>
      </c>
      <c r="AO33" s="113">
        <v>4174</v>
      </c>
      <c r="AP33" s="115">
        <v>1450</v>
      </c>
      <c r="AQ33" s="114">
        <v>0</v>
      </c>
      <c r="AR33" s="113">
        <v>0</v>
      </c>
      <c r="AS33" s="113">
        <v>0</v>
      </c>
      <c r="AT33" s="115">
        <v>0</v>
      </c>
      <c r="AU33" s="114" t="s">
        <v>28</v>
      </c>
      <c r="AV33" s="113" t="s">
        <v>28</v>
      </c>
      <c r="AW33" s="113" t="s">
        <v>28</v>
      </c>
      <c r="AX33" s="115" t="s">
        <v>28</v>
      </c>
    </row>
    <row r="34" spans="2:50" ht="13.5" thickBot="1">
      <c r="B34" s="103" t="s">
        <v>45</v>
      </c>
      <c r="C34" s="113">
        <f t="shared" si="3"/>
        <v>0</v>
      </c>
      <c r="D34" s="204">
        <v>0</v>
      </c>
      <c r="E34" s="204">
        <v>0</v>
      </c>
      <c r="F34" s="113">
        <v>0</v>
      </c>
      <c r="G34" s="114">
        <f t="shared" si="2"/>
        <v>7412</v>
      </c>
      <c r="H34" s="113">
        <v>4162</v>
      </c>
      <c r="I34" s="113">
        <v>1884</v>
      </c>
      <c r="J34" s="113">
        <v>1366</v>
      </c>
      <c r="K34" s="114">
        <v>31123</v>
      </c>
      <c r="L34" s="113">
        <v>16215</v>
      </c>
      <c r="M34" s="113">
        <v>7976</v>
      </c>
      <c r="N34" s="113">
        <v>6932</v>
      </c>
      <c r="O34" s="114">
        <f t="shared" si="0"/>
        <v>24495</v>
      </c>
      <c r="P34" s="113">
        <v>12308</v>
      </c>
      <c r="Q34" s="113">
        <v>6718</v>
      </c>
      <c r="R34" s="113">
        <v>5469</v>
      </c>
      <c r="S34" s="114">
        <v>22114</v>
      </c>
      <c r="T34" s="113">
        <v>11851</v>
      </c>
      <c r="U34" s="113">
        <v>6111</v>
      </c>
      <c r="V34" s="115">
        <v>4152</v>
      </c>
      <c r="W34" s="114">
        <v>21843</v>
      </c>
      <c r="X34" s="113">
        <v>11735</v>
      </c>
      <c r="Y34" s="113">
        <v>5500</v>
      </c>
      <c r="Z34" s="115">
        <v>4608</v>
      </c>
      <c r="AA34" s="114">
        <v>22252</v>
      </c>
      <c r="AB34" s="113">
        <v>11935</v>
      </c>
      <c r="AC34" s="113">
        <v>5612</v>
      </c>
      <c r="AD34" s="115">
        <v>4705</v>
      </c>
      <c r="AE34" s="114">
        <v>22478</v>
      </c>
      <c r="AF34" s="113">
        <v>12392</v>
      </c>
      <c r="AG34" s="113">
        <v>5886</v>
      </c>
      <c r="AH34" s="115">
        <v>4200</v>
      </c>
      <c r="AI34" s="114">
        <v>28392</v>
      </c>
      <c r="AJ34" s="113">
        <v>14289</v>
      </c>
      <c r="AK34" s="113">
        <v>8084</v>
      </c>
      <c r="AL34" s="115">
        <v>6019</v>
      </c>
      <c r="AM34" s="114">
        <v>26932</v>
      </c>
      <c r="AN34" s="113">
        <v>12065</v>
      </c>
      <c r="AO34" s="113">
        <v>8990</v>
      </c>
      <c r="AP34" s="115">
        <v>5877</v>
      </c>
      <c r="AQ34" s="114">
        <v>25354</v>
      </c>
      <c r="AR34" s="113">
        <v>8072</v>
      </c>
      <c r="AS34" s="113">
        <v>11373</v>
      </c>
      <c r="AT34" s="115">
        <v>5909</v>
      </c>
      <c r="AU34" s="114">
        <v>29724</v>
      </c>
      <c r="AV34" s="113">
        <v>9764</v>
      </c>
      <c r="AW34" s="113">
        <v>13304</v>
      </c>
      <c r="AX34" s="115">
        <v>6656</v>
      </c>
    </row>
    <row r="35" spans="2:50" ht="13.5" thickBot="1">
      <c r="B35" s="102" t="s">
        <v>46</v>
      </c>
      <c r="C35" s="109">
        <f t="shared" si="3"/>
        <v>0</v>
      </c>
      <c r="D35" s="203">
        <v>0</v>
      </c>
      <c r="E35" s="203">
        <v>0</v>
      </c>
      <c r="F35" s="111">
        <v>0</v>
      </c>
      <c r="G35" s="109">
        <f aca="true" t="shared" si="4" ref="G35:G44">+H35+I35+J35</f>
        <v>4385</v>
      </c>
      <c r="H35" s="109">
        <v>2567</v>
      </c>
      <c r="I35" s="109">
        <v>1119</v>
      </c>
      <c r="J35" s="111">
        <v>699</v>
      </c>
      <c r="K35" s="109">
        <v>20040</v>
      </c>
      <c r="L35" s="109">
        <v>9770</v>
      </c>
      <c r="M35" s="109">
        <v>4755</v>
      </c>
      <c r="N35" s="111">
        <v>5515</v>
      </c>
      <c r="O35" s="109">
        <f t="shared" si="0"/>
        <v>15232</v>
      </c>
      <c r="P35" s="109">
        <v>7515</v>
      </c>
      <c r="Q35" s="109">
        <v>3437</v>
      </c>
      <c r="R35" s="111">
        <v>4280</v>
      </c>
      <c r="S35" s="109">
        <v>13191</v>
      </c>
      <c r="T35" s="109">
        <v>6967</v>
      </c>
      <c r="U35" s="109">
        <v>3445</v>
      </c>
      <c r="V35" s="111">
        <v>2779</v>
      </c>
      <c r="W35" s="109">
        <v>13325</v>
      </c>
      <c r="X35" s="109">
        <v>7161</v>
      </c>
      <c r="Y35" s="109">
        <v>3337</v>
      </c>
      <c r="Z35" s="111">
        <v>2827</v>
      </c>
      <c r="AA35" s="109">
        <v>12836</v>
      </c>
      <c r="AB35" s="109">
        <v>6996</v>
      </c>
      <c r="AC35" s="109">
        <v>3090</v>
      </c>
      <c r="AD35" s="111">
        <v>2750</v>
      </c>
      <c r="AE35" s="109">
        <v>13288</v>
      </c>
      <c r="AF35" s="109">
        <v>7362</v>
      </c>
      <c r="AG35" s="109">
        <v>3327</v>
      </c>
      <c r="AH35" s="111">
        <v>2599</v>
      </c>
      <c r="AI35" s="109">
        <v>16224</v>
      </c>
      <c r="AJ35" s="109">
        <v>8332</v>
      </c>
      <c r="AK35" s="109">
        <v>4087</v>
      </c>
      <c r="AL35" s="111">
        <v>3805</v>
      </c>
      <c r="AM35" s="109">
        <v>15356</v>
      </c>
      <c r="AN35" s="109">
        <v>6966</v>
      </c>
      <c r="AO35" s="109">
        <v>4718</v>
      </c>
      <c r="AP35" s="111">
        <v>3672</v>
      </c>
      <c r="AQ35" s="109">
        <v>14954</v>
      </c>
      <c r="AR35" s="109">
        <v>4898</v>
      </c>
      <c r="AS35" s="109">
        <v>6283</v>
      </c>
      <c r="AT35" s="111">
        <v>3773</v>
      </c>
      <c r="AU35" s="109">
        <v>18685</v>
      </c>
      <c r="AV35" s="109">
        <v>6180</v>
      </c>
      <c r="AW35" s="109">
        <v>8286</v>
      </c>
      <c r="AX35" s="111">
        <v>4219</v>
      </c>
    </row>
    <row r="36" spans="2:50" ht="13.5" thickBot="1">
      <c r="B36" s="102" t="s">
        <v>47</v>
      </c>
      <c r="C36" s="109">
        <f t="shared" si="3"/>
        <v>0</v>
      </c>
      <c r="D36" s="203">
        <v>0</v>
      </c>
      <c r="E36" s="203">
        <v>0</v>
      </c>
      <c r="F36" s="111">
        <v>0</v>
      </c>
      <c r="G36" s="109">
        <f t="shared" si="4"/>
        <v>3027</v>
      </c>
      <c r="H36" s="109">
        <v>1595</v>
      </c>
      <c r="I36" s="109">
        <v>765</v>
      </c>
      <c r="J36" s="111">
        <v>667</v>
      </c>
      <c r="K36" s="109">
        <v>11083</v>
      </c>
      <c r="L36" s="109">
        <v>6445</v>
      </c>
      <c r="M36" s="109">
        <v>3221</v>
      </c>
      <c r="N36" s="111">
        <v>1417</v>
      </c>
      <c r="O36" s="109">
        <f t="shared" si="0"/>
        <v>9263</v>
      </c>
      <c r="P36" s="109">
        <v>4793</v>
      </c>
      <c r="Q36" s="109">
        <v>3281</v>
      </c>
      <c r="R36" s="111">
        <v>1189</v>
      </c>
      <c r="S36" s="109">
        <v>8923</v>
      </c>
      <c r="T36" s="109">
        <v>4884</v>
      </c>
      <c r="U36" s="109">
        <v>2666</v>
      </c>
      <c r="V36" s="111">
        <v>1373</v>
      </c>
      <c r="W36" s="109">
        <v>8518</v>
      </c>
      <c r="X36" s="109">
        <v>4574</v>
      </c>
      <c r="Y36" s="109">
        <v>2163</v>
      </c>
      <c r="Z36" s="111">
        <v>1781</v>
      </c>
      <c r="AA36" s="109">
        <v>9416</v>
      </c>
      <c r="AB36" s="109">
        <v>4939</v>
      </c>
      <c r="AC36" s="109">
        <v>2522</v>
      </c>
      <c r="AD36" s="111">
        <v>1955</v>
      </c>
      <c r="AE36" s="109">
        <v>9190</v>
      </c>
      <c r="AF36" s="109">
        <v>5030</v>
      </c>
      <c r="AG36" s="109">
        <v>2559</v>
      </c>
      <c r="AH36" s="111">
        <v>1601</v>
      </c>
      <c r="AI36" s="109">
        <v>12168</v>
      </c>
      <c r="AJ36" s="109">
        <v>5957</v>
      </c>
      <c r="AK36" s="109">
        <v>3997</v>
      </c>
      <c r="AL36" s="111">
        <v>2214</v>
      </c>
      <c r="AM36" s="109">
        <v>11576</v>
      </c>
      <c r="AN36" s="109">
        <v>5099</v>
      </c>
      <c r="AO36" s="109">
        <v>4272</v>
      </c>
      <c r="AP36" s="111">
        <v>2205</v>
      </c>
      <c r="AQ36" s="109">
        <v>10400</v>
      </c>
      <c r="AR36" s="109">
        <v>3174</v>
      </c>
      <c r="AS36" s="109">
        <v>5090</v>
      </c>
      <c r="AT36" s="111">
        <v>2136</v>
      </c>
      <c r="AU36" s="109">
        <v>11039</v>
      </c>
      <c r="AV36" s="109">
        <v>3584</v>
      </c>
      <c r="AW36" s="109">
        <v>5018</v>
      </c>
      <c r="AX36" s="111">
        <v>2437</v>
      </c>
    </row>
    <row r="37" spans="2:50" ht="13.5" thickBot="1">
      <c r="B37" s="103" t="s">
        <v>94</v>
      </c>
      <c r="C37" s="113">
        <f t="shared" si="3"/>
        <v>6213</v>
      </c>
      <c r="D37" s="204">
        <v>2042</v>
      </c>
      <c r="E37" s="204">
        <v>3543</v>
      </c>
      <c r="F37" s="113">
        <v>628</v>
      </c>
      <c r="G37" s="114">
        <f t="shared" si="4"/>
        <v>6306</v>
      </c>
      <c r="H37" s="113">
        <v>1773</v>
      </c>
      <c r="I37" s="113">
        <v>3763</v>
      </c>
      <c r="J37" s="113">
        <v>770</v>
      </c>
      <c r="K37" s="114">
        <v>7034</v>
      </c>
      <c r="L37" s="113">
        <v>1988</v>
      </c>
      <c r="M37" s="113">
        <v>4481</v>
      </c>
      <c r="N37" s="113">
        <v>565</v>
      </c>
      <c r="O37" s="114">
        <f t="shared" si="0"/>
        <v>6866</v>
      </c>
      <c r="P37" s="113">
        <v>1959</v>
      </c>
      <c r="Q37" s="113">
        <v>4348</v>
      </c>
      <c r="R37" s="113">
        <v>559</v>
      </c>
      <c r="S37" s="114">
        <v>6660</v>
      </c>
      <c r="T37" s="113">
        <v>1973</v>
      </c>
      <c r="U37" s="113">
        <v>4081</v>
      </c>
      <c r="V37" s="115">
        <v>606</v>
      </c>
      <c r="W37" s="114">
        <v>6138</v>
      </c>
      <c r="X37" s="113">
        <v>1957</v>
      </c>
      <c r="Y37" s="113">
        <v>3515</v>
      </c>
      <c r="Z37" s="115">
        <v>666</v>
      </c>
      <c r="AA37" s="114">
        <v>6543</v>
      </c>
      <c r="AB37" s="113">
        <v>2149</v>
      </c>
      <c r="AC37" s="113">
        <v>3789</v>
      </c>
      <c r="AD37" s="115">
        <v>605</v>
      </c>
      <c r="AE37" s="114">
        <v>7012</v>
      </c>
      <c r="AF37" s="113">
        <v>2402</v>
      </c>
      <c r="AG37" s="113">
        <v>3842</v>
      </c>
      <c r="AH37" s="115">
        <v>768</v>
      </c>
      <c r="AI37" s="114">
        <v>5052</v>
      </c>
      <c r="AJ37" s="113">
        <v>2140</v>
      </c>
      <c r="AK37" s="113">
        <v>2206</v>
      </c>
      <c r="AL37" s="115">
        <v>706</v>
      </c>
      <c r="AM37" s="114">
        <v>5529</v>
      </c>
      <c r="AN37" s="113">
        <v>2101</v>
      </c>
      <c r="AO37" s="113">
        <v>2558</v>
      </c>
      <c r="AP37" s="115">
        <v>870</v>
      </c>
      <c r="AQ37" s="114">
        <v>0</v>
      </c>
      <c r="AR37" s="113">
        <v>0</v>
      </c>
      <c r="AS37" s="113">
        <v>0</v>
      </c>
      <c r="AT37" s="115">
        <v>0</v>
      </c>
      <c r="AU37" s="114" t="s">
        <v>28</v>
      </c>
      <c r="AV37" s="113" t="s">
        <v>28</v>
      </c>
      <c r="AW37" s="113" t="s">
        <v>28</v>
      </c>
      <c r="AX37" s="115" t="s">
        <v>28</v>
      </c>
    </row>
    <row r="38" spans="2:50" ht="13.5" thickBot="1">
      <c r="B38" s="103" t="s">
        <v>48</v>
      </c>
      <c r="C38" s="113">
        <f>+D38+E38+F38</f>
        <v>18059</v>
      </c>
      <c r="D38" s="204">
        <v>6184</v>
      </c>
      <c r="E38" s="204">
        <v>8283</v>
      </c>
      <c r="F38" s="113">
        <v>3592</v>
      </c>
      <c r="G38" s="114">
        <f t="shared" si="4"/>
        <v>16396</v>
      </c>
      <c r="H38" s="113">
        <v>5886</v>
      </c>
      <c r="I38" s="113">
        <v>7430</v>
      </c>
      <c r="J38" s="113">
        <v>3080</v>
      </c>
      <c r="K38" s="114">
        <v>18700</v>
      </c>
      <c r="L38" s="113">
        <v>6823</v>
      </c>
      <c r="M38" s="113">
        <v>8672</v>
      </c>
      <c r="N38" s="113">
        <v>3205</v>
      </c>
      <c r="O38" s="114">
        <f t="shared" si="0"/>
        <v>18509</v>
      </c>
      <c r="P38" s="113">
        <v>5939</v>
      </c>
      <c r="Q38" s="113">
        <v>8767</v>
      </c>
      <c r="R38" s="113">
        <v>3803</v>
      </c>
      <c r="S38" s="114">
        <v>16896</v>
      </c>
      <c r="T38" s="113">
        <v>5632</v>
      </c>
      <c r="U38" s="113">
        <v>8416</v>
      </c>
      <c r="V38" s="115">
        <v>2848</v>
      </c>
      <c r="W38" s="114">
        <v>16414</v>
      </c>
      <c r="X38" s="113">
        <v>5175</v>
      </c>
      <c r="Y38" s="113">
        <v>7656</v>
      </c>
      <c r="Z38" s="115">
        <v>3583</v>
      </c>
      <c r="AA38" s="114">
        <v>14515</v>
      </c>
      <c r="AB38" s="113">
        <v>5180</v>
      </c>
      <c r="AC38" s="113">
        <v>6256</v>
      </c>
      <c r="AD38" s="115">
        <v>3079</v>
      </c>
      <c r="AE38" s="114">
        <v>17665</v>
      </c>
      <c r="AF38" s="113">
        <v>6690</v>
      </c>
      <c r="AG38" s="113">
        <v>7709</v>
      </c>
      <c r="AH38" s="115">
        <v>3266</v>
      </c>
      <c r="AI38" s="114">
        <v>19712</v>
      </c>
      <c r="AJ38" s="113">
        <v>7242</v>
      </c>
      <c r="AK38" s="113">
        <v>9827</v>
      </c>
      <c r="AL38" s="115">
        <v>2643</v>
      </c>
      <c r="AM38" s="114">
        <v>20948</v>
      </c>
      <c r="AN38" s="113">
        <v>7952</v>
      </c>
      <c r="AO38" s="113">
        <v>10701</v>
      </c>
      <c r="AP38" s="115">
        <v>2295</v>
      </c>
      <c r="AQ38" s="114">
        <v>16626</v>
      </c>
      <c r="AR38" s="113">
        <v>5207</v>
      </c>
      <c r="AS38" s="113">
        <v>9949</v>
      </c>
      <c r="AT38" s="115">
        <v>1470</v>
      </c>
      <c r="AU38" s="114">
        <v>14648</v>
      </c>
      <c r="AV38" s="113">
        <v>4836</v>
      </c>
      <c r="AW38" s="113">
        <v>8436</v>
      </c>
      <c r="AX38" s="115">
        <v>1376</v>
      </c>
    </row>
    <row r="39" spans="2:50" ht="13.5" thickBot="1">
      <c r="B39" s="102" t="s">
        <v>49</v>
      </c>
      <c r="C39" s="109">
        <f>SUM(D39:F39)</f>
        <v>3706</v>
      </c>
      <c r="D39" s="203">
        <v>1158</v>
      </c>
      <c r="E39" s="203">
        <v>1937</v>
      </c>
      <c r="F39" s="111">
        <v>611</v>
      </c>
      <c r="G39" s="109">
        <f t="shared" si="4"/>
        <v>3631</v>
      </c>
      <c r="H39" s="109">
        <v>1254</v>
      </c>
      <c r="I39" s="109">
        <v>1750</v>
      </c>
      <c r="J39" s="111">
        <v>627</v>
      </c>
      <c r="K39" s="109">
        <v>3978</v>
      </c>
      <c r="L39" s="109">
        <v>1335</v>
      </c>
      <c r="M39" s="109">
        <v>2056</v>
      </c>
      <c r="N39" s="111">
        <v>587</v>
      </c>
      <c r="O39" s="109">
        <f t="shared" si="0"/>
        <v>4609</v>
      </c>
      <c r="P39" s="109">
        <v>1156</v>
      </c>
      <c r="Q39" s="109">
        <v>2313</v>
      </c>
      <c r="R39" s="111">
        <v>1140</v>
      </c>
      <c r="S39" s="109">
        <v>3678</v>
      </c>
      <c r="T39" s="109">
        <v>1261</v>
      </c>
      <c r="U39" s="109">
        <v>1890</v>
      </c>
      <c r="V39" s="111">
        <v>527</v>
      </c>
      <c r="W39" s="109">
        <v>3788</v>
      </c>
      <c r="X39" s="109">
        <v>1024</v>
      </c>
      <c r="Y39" s="109">
        <v>1561</v>
      </c>
      <c r="Z39" s="111">
        <v>1203</v>
      </c>
      <c r="AA39" s="109">
        <v>3295</v>
      </c>
      <c r="AB39" s="109">
        <v>864</v>
      </c>
      <c r="AC39" s="109">
        <v>1170</v>
      </c>
      <c r="AD39" s="111">
        <v>1261</v>
      </c>
      <c r="AE39" s="109">
        <v>4618</v>
      </c>
      <c r="AF39" s="109">
        <v>1327</v>
      </c>
      <c r="AG39" s="109">
        <v>1680</v>
      </c>
      <c r="AH39" s="111">
        <v>1611</v>
      </c>
      <c r="AI39" s="109">
        <v>3772</v>
      </c>
      <c r="AJ39" s="109">
        <v>1002</v>
      </c>
      <c r="AK39" s="109">
        <v>1698</v>
      </c>
      <c r="AL39" s="111">
        <v>1072</v>
      </c>
      <c r="AM39" s="109">
        <v>3397</v>
      </c>
      <c r="AN39" s="109">
        <v>1091</v>
      </c>
      <c r="AO39" s="109">
        <v>1617</v>
      </c>
      <c r="AP39" s="111">
        <v>689</v>
      </c>
      <c r="AQ39" s="109">
        <v>2660</v>
      </c>
      <c r="AR39" s="109">
        <v>831</v>
      </c>
      <c r="AS39" s="109">
        <v>1578</v>
      </c>
      <c r="AT39" s="111">
        <v>251</v>
      </c>
      <c r="AU39" s="109">
        <v>2236</v>
      </c>
      <c r="AV39" s="109">
        <v>762</v>
      </c>
      <c r="AW39" s="109">
        <v>1164</v>
      </c>
      <c r="AX39" s="111">
        <v>310</v>
      </c>
    </row>
    <row r="40" spans="2:50" ht="13.5" thickBot="1">
      <c r="B40" s="102" t="s">
        <v>50</v>
      </c>
      <c r="C40" s="109">
        <f>SUM(D40:F40)</f>
        <v>3319</v>
      </c>
      <c r="D40" s="203">
        <v>1028</v>
      </c>
      <c r="E40" s="203">
        <v>1493</v>
      </c>
      <c r="F40" s="111">
        <v>798</v>
      </c>
      <c r="G40" s="109">
        <f t="shared" si="4"/>
        <v>3921</v>
      </c>
      <c r="H40" s="109">
        <v>1226</v>
      </c>
      <c r="I40" s="109">
        <v>1867</v>
      </c>
      <c r="J40" s="111">
        <v>828</v>
      </c>
      <c r="K40" s="109">
        <v>3562</v>
      </c>
      <c r="L40" s="109">
        <v>1246</v>
      </c>
      <c r="M40" s="109">
        <v>1531</v>
      </c>
      <c r="N40" s="111">
        <v>785</v>
      </c>
      <c r="O40" s="109">
        <f t="shared" si="0"/>
        <v>3638</v>
      </c>
      <c r="P40" s="109">
        <v>1116</v>
      </c>
      <c r="Q40" s="109">
        <v>1730</v>
      </c>
      <c r="R40" s="111">
        <v>792</v>
      </c>
      <c r="S40" s="109">
        <v>3766</v>
      </c>
      <c r="T40" s="109">
        <v>1026</v>
      </c>
      <c r="U40" s="109">
        <v>1965</v>
      </c>
      <c r="V40" s="111">
        <v>775</v>
      </c>
      <c r="W40" s="109">
        <v>3113</v>
      </c>
      <c r="X40" s="109">
        <v>982</v>
      </c>
      <c r="Y40" s="109">
        <v>1376</v>
      </c>
      <c r="Z40" s="111">
        <v>755</v>
      </c>
      <c r="AA40" s="109">
        <v>2942</v>
      </c>
      <c r="AB40" s="109">
        <v>1118</v>
      </c>
      <c r="AC40" s="109">
        <v>1363</v>
      </c>
      <c r="AD40" s="111">
        <v>461</v>
      </c>
      <c r="AE40" s="109">
        <v>3656</v>
      </c>
      <c r="AF40" s="109">
        <v>1249</v>
      </c>
      <c r="AG40" s="109">
        <v>1983</v>
      </c>
      <c r="AH40" s="111">
        <v>424</v>
      </c>
      <c r="AI40" s="109">
        <v>3384</v>
      </c>
      <c r="AJ40" s="109">
        <v>1341</v>
      </c>
      <c r="AK40" s="109">
        <v>1715</v>
      </c>
      <c r="AL40" s="111">
        <v>328</v>
      </c>
      <c r="AM40" s="109">
        <v>3575</v>
      </c>
      <c r="AN40" s="109">
        <v>1475</v>
      </c>
      <c r="AO40" s="109">
        <v>1728</v>
      </c>
      <c r="AP40" s="111">
        <v>372</v>
      </c>
      <c r="AQ40" s="109">
        <v>3419</v>
      </c>
      <c r="AR40" s="109">
        <v>986</v>
      </c>
      <c r="AS40" s="109">
        <v>2228</v>
      </c>
      <c r="AT40" s="111">
        <v>205</v>
      </c>
      <c r="AU40" s="109">
        <v>3166</v>
      </c>
      <c r="AV40" s="109">
        <v>957</v>
      </c>
      <c r="AW40" s="109">
        <v>1898</v>
      </c>
      <c r="AX40" s="111">
        <v>311</v>
      </c>
    </row>
    <row r="41" spans="2:50" ht="13.5" thickBot="1">
      <c r="B41" s="102" t="s">
        <v>51</v>
      </c>
      <c r="C41" s="109">
        <f>SUM(D41:F41)</f>
        <v>1591</v>
      </c>
      <c r="D41" s="203">
        <v>446</v>
      </c>
      <c r="E41" s="203">
        <v>845</v>
      </c>
      <c r="F41" s="111">
        <v>300</v>
      </c>
      <c r="G41" s="109">
        <f t="shared" si="4"/>
        <v>1701</v>
      </c>
      <c r="H41" s="109">
        <v>525</v>
      </c>
      <c r="I41" s="109">
        <v>815</v>
      </c>
      <c r="J41" s="111">
        <v>361</v>
      </c>
      <c r="K41" s="109">
        <v>2019</v>
      </c>
      <c r="L41" s="109">
        <v>561</v>
      </c>
      <c r="M41" s="109">
        <v>1038</v>
      </c>
      <c r="N41" s="111">
        <v>420</v>
      </c>
      <c r="O41" s="109">
        <f t="shared" si="0"/>
        <v>2069</v>
      </c>
      <c r="P41" s="109">
        <v>476</v>
      </c>
      <c r="Q41" s="109">
        <v>1020</v>
      </c>
      <c r="R41" s="111">
        <v>573</v>
      </c>
      <c r="S41" s="109">
        <v>1838</v>
      </c>
      <c r="T41" s="109">
        <v>497</v>
      </c>
      <c r="U41" s="109">
        <v>1013</v>
      </c>
      <c r="V41" s="111">
        <v>328</v>
      </c>
      <c r="W41" s="109">
        <v>1798</v>
      </c>
      <c r="X41" s="109">
        <v>442</v>
      </c>
      <c r="Y41" s="109">
        <v>1033</v>
      </c>
      <c r="Z41" s="111">
        <v>323</v>
      </c>
      <c r="AA41" s="109">
        <v>1628</v>
      </c>
      <c r="AB41" s="109">
        <v>461</v>
      </c>
      <c r="AC41" s="109">
        <v>723</v>
      </c>
      <c r="AD41" s="111">
        <v>444</v>
      </c>
      <c r="AE41" s="109">
        <v>1647</v>
      </c>
      <c r="AF41" s="109">
        <v>583</v>
      </c>
      <c r="AG41" s="109">
        <v>742</v>
      </c>
      <c r="AH41" s="111">
        <v>322</v>
      </c>
      <c r="AI41" s="109">
        <v>2108</v>
      </c>
      <c r="AJ41" s="109">
        <v>571</v>
      </c>
      <c r="AK41" s="109">
        <v>1208</v>
      </c>
      <c r="AL41" s="111">
        <v>329</v>
      </c>
      <c r="AM41" s="109">
        <v>2066</v>
      </c>
      <c r="AN41" s="109">
        <v>718</v>
      </c>
      <c r="AO41" s="109">
        <v>1084</v>
      </c>
      <c r="AP41" s="111">
        <v>264</v>
      </c>
      <c r="AQ41" s="109">
        <v>1668</v>
      </c>
      <c r="AR41" s="109">
        <v>506</v>
      </c>
      <c r="AS41" s="109">
        <v>917</v>
      </c>
      <c r="AT41" s="111">
        <v>245</v>
      </c>
      <c r="AU41" s="109">
        <v>1911</v>
      </c>
      <c r="AV41" s="109">
        <v>537</v>
      </c>
      <c r="AW41" s="109">
        <v>1162</v>
      </c>
      <c r="AX41" s="111">
        <v>212</v>
      </c>
    </row>
    <row r="42" spans="2:50" ht="13.5" thickBot="1">
      <c r="B42" s="102" t="s">
        <v>52</v>
      </c>
      <c r="C42" s="109">
        <f>SUM(D42:F42)</f>
        <v>3343</v>
      </c>
      <c r="D42" s="203">
        <v>1139</v>
      </c>
      <c r="E42" s="203">
        <v>1432</v>
      </c>
      <c r="F42" s="111">
        <v>772</v>
      </c>
      <c r="G42" s="109">
        <f t="shared" si="4"/>
        <v>2943</v>
      </c>
      <c r="H42" s="109">
        <v>1060</v>
      </c>
      <c r="I42" s="109">
        <v>1274</v>
      </c>
      <c r="J42" s="111">
        <v>609</v>
      </c>
      <c r="K42" s="109">
        <v>2547</v>
      </c>
      <c r="L42" s="109">
        <v>1243</v>
      </c>
      <c r="M42" s="109">
        <v>972</v>
      </c>
      <c r="N42" s="111">
        <v>332</v>
      </c>
      <c r="O42" s="109">
        <f t="shared" si="0"/>
        <v>1957</v>
      </c>
      <c r="P42" s="109">
        <v>999</v>
      </c>
      <c r="Q42" s="109">
        <v>649</v>
      </c>
      <c r="R42" s="111">
        <v>309</v>
      </c>
      <c r="S42" s="109">
        <v>2309</v>
      </c>
      <c r="T42" s="109">
        <v>1116</v>
      </c>
      <c r="U42" s="109">
        <v>924</v>
      </c>
      <c r="V42" s="111">
        <v>269</v>
      </c>
      <c r="W42" s="109">
        <v>2542</v>
      </c>
      <c r="X42" s="109">
        <v>1048</v>
      </c>
      <c r="Y42" s="109">
        <v>1161</v>
      </c>
      <c r="Z42" s="111">
        <v>333</v>
      </c>
      <c r="AA42" s="109">
        <v>1699</v>
      </c>
      <c r="AB42" s="109">
        <v>844</v>
      </c>
      <c r="AC42" s="109">
        <v>575</v>
      </c>
      <c r="AD42" s="111">
        <v>280</v>
      </c>
      <c r="AE42" s="109">
        <v>2301</v>
      </c>
      <c r="AF42" s="109">
        <v>1163</v>
      </c>
      <c r="AG42" s="109">
        <v>735</v>
      </c>
      <c r="AH42" s="111">
        <v>403</v>
      </c>
      <c r="AI42" s="109">
        <v>3008</v>
      </c>
      <c r="AJ42" s="109">
        <v>1431</v>
      </c>
      <c r="AK42" s="109">
        <v>1135</v>
      </c>
      <c r="AL42" s="111">
        <v>442</v>
      </c>
      <c r="AM42" s="109">
        <v>3396</v>
      </c>
      <c r="AN42" s="109">
        <v>1106</v>
      </c>
      <c r="AO42" s="109">
        <v>1600</v>
      </c>
      <c r="AP42" s="111">
        <v>690</v>
      </c>
      <c r="AQ42" s="109">
        <v>2411</v>
      </c>
      <c r="AR42" s="109">
        <v>706</v>
      </c>
      <c r="AS42" s="109">
        <v>1251</v>
      </c>
      <c r="AT42" s="111">
        <v>454</v>
      </c>
      <c r="AU42" s="109">
        <v>2253</v>
      </c>
      <c r="AV42" s="109">
        <v>704</v>
      </c>
      <c r="AW42" s="109">
        <v>1136</v>
      </c>
      <c r="AX42" s="111">
        <v>413</v>
      </c>
    </row>
    <row r="43" spans="2:50" ht="13.5" thickBot="1">
      <c r="B43" s="102" t="s">
        <v>53</v>
      </c>
      <c r="C43" s="109">
        <f>SUM(D43:F43)</f>
        <v>6100</v>
      </c>
      <c r="D43" s="203">
        <v>2413</v>
      </c>
      <c r="E43" s="203">
        <v>2576</v>
      </c>
      <c r="F43" s="111">
        <v>1111</v>
      </c>
      <c r="G43" s="109">
        <f t="shared" si="4"/>
        <v>4200</v>
      </c>
      <c r="H43" s="109">
        <v>1821</v>
      </c>
      <c r="I43" s="109">
        <v>1724</v>
      </c>
      <c r="J43" s="111">
        <v>655</v>
      </c>
      <c r="K43" s="109">
        <v>6594</v>
      </c>
      <c r="L43" s="109">
        <v>2438</v>
      </c>
      <c r="M43" s="109">
        <v>3075</v>
      </c>
      <c r="N43" s="111">
        <v>1081</v>
      </c>
      <c r="O43" s="109">
        <f t="shared" si="0"/>
        <v>6236</v>
      </c>
      <c r="P43" s="109">
        <v>2192</v>
      </c>
      <c r="Q43" s="109">
        <v>3055</v>
      </c>
      <c r="R43" s="111">
        <v>989</v>
      </c>
      <c r="S43" s="109">
        <v>5305</v>
      </c>
      <c r="T43" s="109">
        <v>1732</v>
      </c>
      <c r="U43" s="109">
        <v>2624</v>
      </c>
      <c r="V43" s="111">
        <v>949</v>
      </c>
      <c r="W43" s="109">
        <v>5173</v>
      </c>
      <c r="X43" s="109">
        <v>1679</v>
      </c>
      <c r="Y43" s="109">
        <v>2525</v>
      </c>
      <c r="Z43" s="111">
        <v>969</v>
      </c>
      <c r="AA43" s="109">
        <v>4951</v>
      </c>
      <c r="AB43" s="109">
        <v>1893</v>
      </c>
      <c r="AC43" s="109">
        <v>2425</v>
      </c>
      <c r="AD43" s="111">
        <v>633</v>
      </c>
      <c r="AE43" s="109">
        <v>5443</v>
      </c>
      <c r="AF43" s="109">
        <v>2368</v>
      </c>
      <c r="AG43" s="109">
        <v>2569</v>
      </c>
      <c r="AH43" s="111">
        <v>506</v>
      </c>
      <c r="AI43" s="109">
        <v>7440</v>
      </c>
      <c r="AJ43" s="109">
        <v>2897</v>
      </c>
      <c r="AK43" s="109">
        <v>4071</v>
      </c>
      <c r="AL43" s="111">
        <v>472</v>
      </c>
      <c r="AM43" s="109">
        <v>8514</v>
      </c>
      <c r="AN43" s="109">
        <v>3562</v>
      </c>
      <c r="AO43" s="109">
        <v>4672</v>
      </c>
      <c r="AP43" s="111">
        <v>280</v>
      </c>
      <c r="AQ43" s="109">
        <v>6468</v>
      </c>
      <c r="AR43" s="109">
        <v>2178</v>
      </c>
      <c r="AS43" s="109">
        <v>3975</v>
      </c>
      <c r="AT43" s="111">
        <v>315</v>
      </c>
      <c r="AU43" s="109">
        <v>5082</v>
      </c>
      <c r="AV43" s="109">
        <v>1876</v>
      </c>
      <c r="AW43" s="109">
        <v>3076</v>
      </c>
      <c r="AX43" s="111">
        <v>130</v>
      </c>
    </row>
    <row r="44" spans="2:50" ht="13.5" thickBot="1">
      <c r="B44" s="103" t="s">
        <v>54</v>
      </c>
      <c r="C44" s="113">
        <f>+D44+E44+F44</f>
        <v>15600</v>
      </c>
      <c r="D44" s="113">
        <v>8755</v>
      </c>
      <c r="E44" s="204">
        <v>4939</v>
      </c>
      <c r="F44" s="113">
        <v>1906</v>
      </c>
      <c r="G44" s="114">
        <f t="shared" si="4"/>
        <v>15337</v>
      </c>
      <c r="H44" s="113">
        <v>7496</v>
      </c>
      <c r="I44" s="113">
        <v>6180</v>
      </c>
      <c r="J44" s="113">
        <v>1661</v>
      </c>
      <c r="K44" s="114">
        <v>20065</v>
      </c>
      <c r="L44" s="113">
        <v>9379</v>
      </c>
      <c r="M44" s="113">
        <v>8019</v>
      </c>
      <c r="N44" s="113">
        <v>2667</v>
      </c>
      <c r="O44" s="114">
        <f t="shared" si="0"/>
        <v>19416</v>
      </c>
      <c r="P44" s="113">
        <v>8937</v>
      </c>
      <c r="Q44" s="113">
        <v>7257</v>
      </c>
      <c r="R44" s="113">
        <v>3222</v>
      </c>
      <c r="S44" s="114">
        <v>20180</v>
      </c>
      <c r="T44" s="113">
        <v>8486</v>
      </c>
      <c r="U44" s="113">
        <v>8883</v>
      </c>
      <c r="V44" s="115">
        <v>2811</v>
      </c>
      <c r="W44" s="114">
        <v>20119</v>
      </c>
      <c r="X44" s="113">
        <v>8612</v>
      </c>
      <c r="Y44" s="113">
        <v>9682</v>
      </c>
      <c r="Z44" s="115">
        <v>1825</v>
      </c>
      <c r="AA44" s="114">
        <v>20110</v>
      </c>
      <c r="AB44" s="113">
        <v>9033</v>
      </c>
      <c r="AC44" s="113">
        <v>9058</v>
      </c>
      <c r="AD44" s="115">
        <v>2019</v>
      </c>
      <c r="AE44" s="114">
        <v>21211</v>
      </c>
      <c r="AF44" s="113">
        <v>9520</v>
      </c>
      <c r="AG44" s="113">
        <v>9783</v>
      </c>
      <c r="AH44" s="115">
        <v>1908</v>
      </c>
      <c r="AI44" s="114">
        <v>28329</v>
      </c>
      <c r="AJ44" s="113">
        <v>11998</v>
      </c>
      <c r="AK44" s="113">
        <v>14080</v>
      </c>
      <c r="AL44" s="115">
        <v>2251</v>
      </c>
      <c r="AM44" s="114">
        <v>25430</v>
      </c>
      <c r="AN44" s="113">
        <v>10236</v>
      </c>
      <c r="AO44" s="113">
        <v>13054</v>
      </c>
      <c r="AP44" s="115">
        <v>2140</v>
      </c>
      <c r="AQ44" s="114">
        <v>22029</v>
      </c>
      <c r="AR44" s="113">
        <v>7008</v>
      </c>
      <c r="AS44" s="113">
        <v>12736</v>
      </c>
      <c r="AT44" s="115">
        <v>2285</v>
      </c>
      <c r="AU44" s="114">
        <v>22071</v>
      </c>
      <c r="AV44" s="113">
        <v>6709</v>
      </c>
      <c r="AW44" s="113">
        <v>12802</v>
      </c>
      <c r="AX44" s="115">
        <v>2560</v>
      </c>
    </row>
    <row r="45" spans="2:50" ht="13.5" thickBot="1">
      <c r="B45" s="102" t="s">
        <v>55</v>
      </c>
      <c r="C45" s="109">
        <f>SUM(D45:F45)</f>
        <v>802</v>
      </c>
      <c r="D45" s="203">
        <v>357</v>
      </c>
      <c r="E45" s="203">
        <v>357</v>
      </c>
      <c r="F45" s="111">
        <v>88</v>
      </c>
      <c r="G45" s="109">
        <f aca="true" t="shared" si="5" ref="G45:G53">+H45+I45+J45</f>
        <v>505</v>
      </c>
      <c r="H45" s="109">
        <v>277</v>
      </c>
      <c r="I45" s="109">
        <v>177</v>
      </c>
      <c r="J45" s="111">
        <v>51</v>
      </c>
      <c r="K45" s="109">
        <v>824</v>
      </c>
      <c r="L45" s="109">
        <v>390</v>
      </c>
      <c r="M45" s="109">
        <v>354</v>
      </c>
      <c r="N45" s="111">
        <v>80</v>
      </c>
      <c r="O45" s="109">
        <f t="shared" si="0"/>
        <v>810</v>
      </c>
      <c r="P45" s="109">
        <v>357</v>
      </c>
      <c r="Q45" s="109">
        <v>353</v>
      </c>
      <c r="R45" s="111">
        <v>100</v>
      </c>
      <c r="S45" s="109">
        <v>847</v>
      </c>
      <c r="T45" s="109">
        <v>354</v>
      </c>
      <c r="U45" s="109">
        <v>412</v>
      </c>
      <c r="V45" s="111">
        <v>81</v>
      </c>
      <c r="W45" s="109">
        <v>938</v>
      </c>
      <c r="X45" s="109">
        <v>357</v>
      </c>
      <c r="Y45" s="109">
        <v>500</v>
      </c>
      <c r="Z45" s="111">
        <v>81</v>
      </c>
      <c r="AA45" s="109">
        <v>893</v>
      </c>
      <c r="AB45" s="109">
        <v>332</v>
      </c>
      <c r="AC45" s="109">
        <v>433</v>
      </c>
      <c r="AD45" s="111">
        <v>128</v>
      </c>
      <c r="AE45" s="109">
        <v>1055</v>
      </c>
      <c r="AF45" s="109">
        <v>425</v>
      </c>
      <c r="AG45" s="109">
        <v>501</v>
      </c>
      <c r="AH45" s="111">
        <v>129</v>
      </c>
      <c r="AI45" s="109">
        <v>1237</v>
      </c>
      <c r="AJ45" s="109">
        <v>403</v>
      </c>
      <c r="AK45" s="109">
        <v>641</v>
      </c>
      <c r="AL45" s="111">
        <v>193</v>
      </c>
      <c r="AM45" s="109">
        <v>1103</v>
      </c>
      <c r="AN45" s="109">
        <v>337</v>
      </c>
      <c r="AO45" s="109">
        <v>673</v>
      </c>
      <c r="AP45" s="111">
        <v>93</v>
      </c>
      <c r="AQ45" s="109">
        <v>866</v>
      </c>
      <c r="AR45" s="109">
        <v>299</v>
      </c>
      <c r="AS45" s="109">
        <v>441</v>
      </c>
      <c r="AT45" s="111">
        <v>126</v>
      </c>
      <c r="AU45" s="109">
        <v>920</v>
      </c>
      <c r="AV45" s="109">
        <v>310</v>
      </c>
      <c r="AW45" s="109">
        <v>436</v>
      </c>
      <c r="AX45" s="111">
        <v>174</v>
      </c>
    </row>
    <row r="46" spans="2:50" ht="13.5" thickBot="1">
      <c r="B46" s="102" t="s">
        <v>56</v>
      </c>
      <c r="C46" s="109">
        <f aca="true" t="shared" si="6" ref="C46:C53">SUM(D46:F46)</f>
        <v>3288</v>
      </c>
      <c r="D46" s="203">
        <v>1508</v>
      </c>
      <c r="E46" s="203">
        <v>1476</v>
      </c>
      <c r="F46" s="111">
        <v>304</v>
      </c>
      <c r="G46" s="109">
        <f t="shared" si="5"/>
        <v>3375</v>
      </c>
      <c r="H46" s="109">
        <v>1545</v>
      </c>
      <c r="I46" s="109">
        <v>1629</v>
      </c>
      <c r="J46" s="111">
        <v>201</v>
      </c>
      <c r="K46" s="109">
        <v>3824</v>
      </c>
      <c r="L46" s="109">
        <v>1678</v>
      </c>
      <c r="M46" s="109">
        <v>1936</v>
      </c>
      <c r="N46" s="111">
        <v>210</v>
      </c>
      <c r="O46" s="109">
        <f t="shared" si="0"/>
        <v>3166</v>
      </c>
      <c r="P46" s="109">
        <v>1471</v>
      </c>
      <c r="Q46" s="109">
        <v>1439</v>
      </c>
      <c r="R46" s="111">
        <v>256</v>
      </c>
      <c r="S46" s="109">
        <v>3786</v>
      </c>
      <c r="T46" s="109">
        <v>1363</v>
      </c>
      <c r="U46" s="109">
        <v>1828</v>
      </c>
      <c r="V46" s="111">
        <v>595</v>
      </c>
      <c r="W46" s="109">
        <v>4217</v>
      </c>
      <c r="X46" s="109">
        <v>1377</v>
      </c>
      <c r="Y46" s="109">
        <v>2624</v>
      </c>
      <c r="Z46" s="111">
        <v>216</v>
      </c>
      <c r="AA46" s="109">
        <v>3808</v>
      </c>
      <c r="AB46" s="109">
        <v>1581</v>
      </c>
      <c r="AC46" s="109">
        <v>1864</v>
      </c>
      <c r="AD46" s="111">
        <v>363</v>
      </c>
      <c r="AE46" s="109">
        <v>3898</v>
      </c>
      <c r="AF46" s="109">
        <v>1691</v>
      </c>
      <c r="AG46" s="109">
        <v>1972</v>
      </c>
      <c r="AH46" s="111">
        <v>235</v>
      </c>
      <c r="AI46" s="109">
        <v>5477</v>
      </c>
      <c r="AJ46" s="109">
        <v>1876</v>
      </c>
      <c r="AK46" s="109">
        <v>3277</v>
      </c>
      <c r="AL46" s="111">
        <v>324</v>
      </c>
      <c r="AM46" s="109">
        <v>4139</v>
      </c>
      <c r="AN46" s="109">
        <v>1570</v>
      </c>
      <c r="AO46" s="109">
        <v>2377</v>
      </c>
      <c r="AP46" s="111">
        <v>192</v>
      </c>
      <c r="AQ46" s="109">
        <v>4552</v>
      </c>
      <c r="AR46" s="109">
        <v>1078</v>
      </c>
      <c r="AS46" s="109">
        <v>3179</v>
      </c>
      <c r="AT46" s="111">
        <v>295</v>
      </c>
      <c r="AU46" s="109">
        <v>4451</v>
      </c>
      <c r="AV46" s="109">
        <v>1254</v>
      </c>
      <c r="AW46" s="109">
        <v>2917</v>
      </c>
      <c r="AX46" s="111">
        <v>280</v>
      </c>
    </row>
    <row r="47" spans="2:50" ht="13.5" thickBot="1">
      <c r="B47" s="102" t="s">
        <v>57</v>
      </c>
      <c r="C47" s="109">
        <f t="shared" si="6"/>
        <v>3040</v>
      </c>
      <c r="D47" s="203">
        <v>1361</v>
      </c>
      <c r="E47" s="203">
        <v>1071</v>
      </c>
      <c r="F47" s="111">
        <v>608</v>
      </c>
      <c r="G47" s="109">
        <f t="shared" si="5"/>
        <v>2788</v>
      </c>
      <c r="H47" s="109">
        <v>1230</v>
      </c>
      <c r="I47" s="109">
        <v>1081</v>
      </c>
      <c r="J47" s="111">
        <v>477</v>
      </c>
      <c r="K47" s="109">
        <v>3715</v>
      </c>
      <c r="L47" s="109">
        <v>1513</v>
      </c>
      <c r="M47" s="109">
        <v>1303</v>
      </c>
      <c r="N47" s="111">
        <v>899</v>
      </c>
      <c r="O47" s="109">
        <f t="shared" si="0"/>
        <v>3812</v>
      </c>
      <c r="P47" s="109">
        <v>1603</v>
      </c>
      <c r="Q47" s="109">
        <v>1712</v>
      </c>
      <c r="R47" s="111">
        <v>497</v>
      </c>
      <c r="S47" s="109">
        <v>4098</v>
      </c>
      <c r="T47" s="109">
        <v>1615</v>
      </c>
      <c r="U47" s="109">
        <v>2220</v>
      </c>
      <c r="V47" s="111">
        <v>263</v>
      </c>
      <c r="W47" s="109">
        <v>4175</v>
      </c>
      <c r="X47" s="109">
        <v>1829</v>
      </c>
      <c r="Y47" s="109">
        <v>2024</v>
      </c>
      <c r="Z47" s="111">
        <v>322</v>
      </c>
      <c r="AA47" s="109">
        <v>4350</v>
      </c>
      <c r="AB47" s="109">
        <v>1785</v>
      </c>
      <c r="AC47" s="109">
        <v>2231</v>
      </c>
      <c r="AD47" s="111">
        <v>334</v>
      </c>
      <c r="AE47" s="109">
        <v>4123</v>
      </c>
      <c r="AF47" s="109">
        <v>1922</v>
      </c>
      <c r="AG47" s="109">
        <v>1933</v>
      </c>
      <c r="AH47" s="111">
        <v>268</v>
      </c>
      <c r="AI47" s="109">
        <v>6229</v>
      </c>
      <c r="AJ47" s="109">
        <v>2452</v>
      </c>
      <c r="AK47" s="109">
        <v>3511</v>
      </c>
      <c r="AL47" s="111">
        <v>266</v>
      </c>
      <c r="AM47" s="109">
        <v>5334</v>
      </c>
      <c r="AN47" s="109">
        <v>2213</v>
      </c>
      <c r="AO47" s="109">
        <v>2782</v>
      </c>
      <c r="AP47" s="111">
        <v>339</v>
      </c>
      <c r="AQ47" s="109">
        <v>4096</v>
      </c>
      <c r="AR47" s="109">
        <v>1269</v>
      </c>
      <c r="AS47" s="109">
        <v>2497</v>
      </c>
      <c r="AT47" s="111">
        <v>330</v>
      </c>
      <c r="AU47" s="109">
        <v>4401</v>
      </c>
      <c r="AV47" s="109">
        <v>1287</v>
      </c>
      <c r="AW47" s="109">
        <v>2726</v>
      </c>
      <c r="AX47" s="111">
        <v>388</v>
      </c>
    </row>
    <row r="48" spans="2:50" ht="13.5" thickBot="1">
      <c r="B48" s="102" t="s">
        <v>58</v>
      </c>
      <c r="C48" s="109">
        <f t="shared" si="6"/>
        <v>1026</v>
      </c>
      <c r="D48" s="203">
        <v>589</v>
      </c>
      <c r="E48" s="203">
        <v>344</v>
      </c>
      <c r="F48" s="111">
        <v>93</v>
      </c>
      <c r="G48" s="109">
        <f t="shared" si="5"/>
        <v>856</v>
      </c>
      <c r="H48" s="109">
        <v>494</v>
      </c>
      <c r="I48" s="109">
        <v>280</v>
      </c>
      <c r="J48" s="111">
        <v>82</v>
      </c>
      <c r="K48" s="109">
        <v>1073</v>
      </c>
      <c r="L48" s="109">
        <v>562</v>
      </c>
      <c r="M48" s="109">
        <v>403</v>
      </c>
      <c r="N48" s="111">
        <v>108</v>
      </c>
      <c r="O48" s="109">
        <f t="shared" si="0"/>
        <v>1057</v>
      </c>
      <c r="P48" s="109">
        <v>575</v>
      </c>
      <c r="Q48" s="109">
        <v>382</v>
      </c>
      <c r="R48" s="111">
        <v>100</v>
      </c>
      <c r="S48" s="109">
        <v>1049</v>
      </c>
      <c r="T48" s="109">
        <v>580</v>
      </c>
      <c r="U48" s="109">
        <v>366</v>
      </c>
      <c r="V48" s="111">
        <v>103</v>
      </c>
      <c r="W48" s="109">
        <v>1148</v>
      </c>
      <c r="X48" s="109">
        <v>581</v>
      </c>
      <c r="Y48" s="109">
        <v>487</v>
      </c>
      <c r="Z48" s="111">
        <v>80</v>
      </c>
      <c r="AA48" s="109">
        <v>1253</v>
      </c>
      <c r="AB48" s="109">
        <v>706</v>
      </c>
      <c r="AC48" s="109">
        <v>457</v>
      </c>
      <c r="AD48" s="111">
        <v>90</v>
      </c>
      <c r="AE48" s="109">
        <v>1512</v>
      </c>
      <c r="AF48" s="109">
        <v>708</v>
      </c>
      <c r="AG48" s="109">
        <v>745</v>
      </c>
      <c r="AH48" s="111">
        <v>59</v>
      </c>
      <c r="AI48" s="109">
        <v>1469</v>
      </c>
      <c r="AJ48" s="109">
        <v>763</v>
      </c>
      <c r="AK48" s="109">
        <v>625</v>
      </c>
      <c r="AL48" s="111">
        <v>81</v>
      </c>
      <c r="AM48" s="109">
        <v>1579</v>
      </c>
      <c r="AN48" s="109">
        <v>702</v>
      </c>
      <c r="AO48" s="109">
        <v>824</v>
      </c>
      <c r="AP48" s="111">
        <v>53</v>
      </c>
      <c r="AQ48" s="109">
        <v>1417</v>
      </c>
      <c r="AR48" s="109">
        <v>564</v>
      </c>
      <c r="AS48" s="109">
        <v>742</v>
      </c>
      <c r="AT48" s="111">
        <v>111</v>
      </c>
      <c r="AU48" s="109">
        <v>1196</v>
      </c>
      <c r="AV48" s="109">
        <v>401</v>
      </c>
      <c r="AW48" s="109">
        <v>663</v>
      </c>
      <c r="AX48" s="111">
        <v>132</v>
      </c>
    </row>
    <row r="49" spans="2:50" ht="13.5" thickBot="1">
      <c r="B49" s="102" t="s">
        <v>59</v>
      </c>
      <c r="C49" s="109">
        <f t="shared" si="6"/>
        <v>1948</v>
      </c>
      <c r="D49" s="203">
        <v>1034</v>
      </c>
      <c r="E49" s="203">
        <v>814</v>
      </c>
      <c r="F49" s="111">
        <v>100</v>
      </c>
      <c r="G49" s="109">
        <f t="shared" si="5"/>
        <v>1988</v>
      </c>
      <c r="H49" s="109">
        <v>1188</v>
      </c>
      <c r="I49" s="109">
        <v>694</v>
      </c>
      <c r="J49" s="111">
        <v>106</v>
      </c>
      <c r="K49" s="109">
        <v>2343</v>
      </c>
      <c r="L49" s="109">
        <v>1278</v>
      </c>
      <c r="M49" s="109">
        <v>964</v>
      </c>
      <c r="N49" s="111">
        <v>101</v>
      </c>
      <c r="O49" s="109">
        <f t="shared" si="0"/>
        <v>2125</v>
      </c>
      <c r="P49" s="109">
        <v>1219</v>
      </c>
      <c r="Q49" s="109">
        <v>791</v>
      </c>
      <c r="R49" s="111">
        <v>115</v>
      </c>
      <c r="S49" s="109">
        <v>2381</v>
      </c>
      <c r="T49" s="109">
        <v>1190</v>
      </c>
      <c r="U49" s="109">
        <v>997</v>
      </c>
      <c r="V49" s="111">
        <v>194</v>
      </c>
      <c r="W49" s="109">
        <v>2369</v>
      </c>
      <c r="X49" s="109">
        <v>1134</v>
      </c>
      <c r="Y49" s="109">
        <v>1069</v>
      </c>
      <c r="Z49" s="111">
        <v>166</v>
      </c>
      <c r="AA49" s="109">
        <v>2200</v>
      </c>
      <c r="AB49" s="109">
        <v>1108</v>
      </c>
      <c r="AC49" s="109">
        <v>927</v>
      </c>
      <c r="AD49" s="111">
        <v>165</v>
      </c>
      <c r="AE49" s="109">
        <v>2474</v>
      </c>
      <c r="AF49" s="109">
        <v>1140</v>
      </c>
      <c r="AG49" s="109">
        <v>1168</v>
      </c>
      <c r="AH49" s="111">
        <v>166</v>
      </c>
      <c r="AI49" s="109">
        <v>3111</v>
      </c>
      <c r="AJ49" s="109">
        <v>1441</v>
      </c>
      <c r="AK49" s="109">
        <v>1544</v>
      </c>
      <c r="AL49" s="111">
        <v>126</v>
      </c>
      <c r="AM49" s="109">
        <v>3227</v>
      </c>
      <c r="AN49" s="109">
        <v>1423</v>
      </c>
      <c r="AO49" s="109">
        <v>1692</v>
      </c>
      <c r="AP49" s="111">
        <v>112</v>
      </c>
      <c r="AQ49" s="109">
        <v>2867</v>
      </c>
      <c r="AR49" s="109">
        <v>1108</v>
      </c>
      <c r="AS49" s="109">
        <v>1606</v>
      </c>
      <c r="AT49" s="111">
        <v>153</v>
      </c>
      <c r="AU49" s="109">
        <v>2837</v>
      </c>
      <c r="AV49" s="109">
        <v>967</v>
      </c>
      <c r="AW49" s="109">
        <v>1615</v>
      </c>
      <c r="AX49" s="111">
        <v>255</v>
      </c>
    </row>
    <row r="50" spans="2:50" ht="13.5" thickBot="1">
      <c r="B50" s="102" t="s">
        <v>60</v>
      </c>
      <c r="C50" s="109">
        <f t="shared" si="6"/>
        <v>976</v>
      </c>
      <c r="D50" s="203">
        <v>398</v>
      </c>
      <c r="E50" s="203">
        <v>479</v>
      </c>
      <c r="F50" s="111">
        <v>99</v>
      </c>
      <c r="G50" s="109">
        <f t="shared" si="5"/>
        <v>1063</v>
      </c>
      <c r="H50" s="109">
        <v>333</v>
      </c>
      <c r="I50" s="109">
        <v>628</v>
      </c>
      <c r="J50" s="111">
        <v>102</v>
      </c>
      <c r="K50" s="109">
        <v>1368</v>
      </c>
      <c r="L50" s="109">
        <v>454</v>
      </c>
      <c r="M50" s="109">
        <v>734</v>
      </c>
      <c r="N50" s="111">
        <v>180</v>
      </c>
      <c r="O50" s="109">
        <f t="shared" si="0"/>
        <v>1139</v>
      </c>
      <c r="P50" s="109">
        <v>451</v>
      </c>
      <c r="Q50" s="109">
        <v>522</v>
      </c>
      <c r="R50" s="111">
        <v>166</v>
      </c>
      <c r="S50" s="109">
        <v>970</v>
      </c>
      <c r="T50" s="109">
        <v>374</v>
      </c>
      <c r="U50" s="109">
        <v>455</v>
      </c>
      <c r="V50" s="111">
        <v>141</v>
      </c>
      <c r="W50" s="109">
        <v>1043</v>
      </c>
      <c r="X50" s="109">
        <v>340</v>
      </c>
      <c r="Y50" s="109">
        <v>512</v>
      </c>
      <c r="Z50" s="111">
        <v>191</v>
      </c>
      <c r="AA50" s="109">
        <v>1308</v>
      </c>
      <c r="AB50" s="109">
        <v>425</v>
      </c>
      <c r="AC50" s="109">
        <v>659</v>
      </c>
      <c r="AD50" s="111">
        <v>224</v>
      </c>
      <c r="AE50" s="109">
        <v>1308</v>
      </c>
      <c r="AF50" s="109">
        <v>417</v>
      </c>
      <c r="AG50" s="109">
        <v>639</v>
      </c>
      <c r="AH50" s="111">
        <v>252</v>
      </c>
      <c r="AI50" s="109">
        <v>1721</v>
      </c>
      <c r="AJ50" s="109">
        <v>529</v>
      </c>
      <c r="AK50" s="109">
        <v>946</v>
      </c>
      <c r="AL50" s="111">
        <v>246</v>
      </c>
      <c r="AM50" s="109">
        <v>1650</v>
      </c>
      <c r="AN50" s="109">
        <v>505</v>
      </c>
      <c r="AO50" s="109">
        <v>933</v>
      </c>
      <c r="AP50" s="111">
        <v>212</v>
      </c>
      <c r="AQ50" s="109">
        <v>1255</v>
      </c>
      <c r="AR50" s="109">
        <v>321</v>
      </c>
      <c r="AS50" s="109">
        <v>733</v>
      </c>
      <c r="AT50" s="111">
        <v>201</v>
      </c>
      <c r="AU50" s="109">
        <v>1323</v>
      </c>
      <c r="AV50" s="109">
        <v>316</v>
      </c>
      <c r="AW50" s="109">
        <v>810</v>
      </c>
      <c r="AX50" s="111">
        <v>197</v>
      </c>
    </row>
    <row r="51" spans="2:50" ht="13.5" thickBot="1">
      <c r="B51" s="102" t="s">
        <v>61</v>
      </c>
      <c r="C51" s="109">
        <f t="shared" si="6"/>
        <v>497</v>
      </c>
      <c r="D51" s="203">
        <v>268</v>
      </c>
      <c r="E51" s="203">
        <v>148</v>
      </c>
      <c r="F51" s="111">
        <v>81</v>
      </c>
      <c r="G51" s="109">
        <f t="shared" si="5"/>
        <v>492</v>
      </c>
      <c r="H51" s="109">
        <v>292</v>
      </c>
      <c r="I51" s="109">
        <v>132</v>
      </c>
      <c r="J51" s="111">
        <v>68</v>
      </c>
      <c r="K51" s="109">
        <v>573</v>
      </c>
      <c r="L51" s="109">
        <v>301</v>
      </c>
      <c r="M51" s="109">
        <v>212</v>
      </c>
      <c r="N51" s="111">
        <v>60</v>
      </c>
      <c r="O51" s="109">
        <f t="shared" si="0"/>
        <v>717</v>
      </c>
      <c r="P51" s="109">
        <v>357</v>
      </c>
      <c r="Q51" s="109">
        <v>259</v>
      </c>
      <c r="R51" s="111">
        <v>101</v>
      </c>
      <c r="S51" s="109">
        <v>520</v>
      </c>
      <c r="T51" s="109">
        <v>234</v>
      </c>
      <c r="U51" s="109">
        <v>203</v>
      </c>
      <c r="V51" s="111">
        <v>83</v>
      </c>
      <c r="W51" s="109">
        <v>594</v>
      </c>
      <c r="X51" s="109">
        <v>252</v>
      </c>
      <c r="Y51" s="109">
        <v>277</v>
      </c>
      <c r="Z51" s="111">
        <v>65</v>
      </c>
      <c r="AA51" s="109">
        <v>601</v>
      </c>
      <c r="AB51" s="109">
        <v>232</v>
      </c>
      <c r="AC51" s="109">
        <v>290</v>
      </c>
      <c r="AD51" s="111">
        <v>79</v>
      </c>
      <c r="AE51" s="109">
        <v>638</v>
      </c>
      <c r="AF51" s="109">
        <v>261</v>
      </c>
      <c r="AG51" s="109">
        <v>322</v>
      </c>
      <c r="AH51" s="111">
        <v>55</v>
      </c>
      <c r="AI51" s="109">
        <v>1167</v>
      </c>
      <c r="AJ51" s="109">
        <v>772</v>
      </c>
      <c r="AK51" s="109">
        <v>336</v>
      </c>
      <c r="AL51" s="111">
        <v>59</v>
      </c>
      <c r="AM51" s="109">
        <v>708</v>
      </c>
      <c r="AN51" s="109">
        <v>251</v>
      </c>
      <c r="AO51" s="109">
        <v>367</v>
      </c>
      <c r="AP51" s="111">
        <v>90</v>
      </c>
      <c r="AQ51" s="109">
        <v>549</v>
      </c>
      <c r="AR51" s="109">
        <v>163</v>
      </c>
      <c r="AS51" s="109">
        <v>335</v>
      </c>
      <c r="AT51" s="111">
        <v>51</v>
      </c>
      <c r="AU51" s="109">
        <v>658</v>
      </c>
      <c r="AV51" s="109">
        <v>163</v>
      </c>
      <c r="AW51" s="109">
        <v>418</v>
      </c>
      <c r="AX51" s="111">
        <v>77</v>
      </c>
    </row>
    <row r="52" spans="2:50" ht="13.5" thickBot="1">
      <c r="B52" s="102" t="s">
        <v>62</v>
      </c>
      <c r="C52" s="109">
        <f t="shared" si="6"/>
        <v>3213</v>
      </c>
      <c r="D52" s="203">
        <v>2866</v>
      </c>
      <c r="E52" s="203">
        <v>36</v>
      </c>
      <c r="F52" s="111">
        <v>311</v>
      </c>
      <c r="G52" s="109">
        <f t="shared" si="5"/>
        <v>3510</v>
      </c>
      <c r="H52" s="109">
        <v>1808</v>
      </c>
      <c r="I52" s="109">
        <v>1314</v>
      </c>
      <c r="J52" s="111">
        <v>388</v>
      </c>
      <c r="K52" s="109">
        <v>5591</v>
      </c>
      <c r="L52" s="109">
        <v>2837</v>
      </c>
      <c r="M52" s="109">
        <v>1850</v>
      </c>
      <c r="N52" s="111">
        <v>904</v>
      </c>
      <c r="O52" s="109">
        <f t="shared" si="0"/>
        <v>5714</v>
      </c>
      <c r="P52" s="109">
        <v>2522</v>
      </c>
      <c r="Q52" s="109">
        <v>1543</v>
      </c>
      <c r="R52" s="111">
        <v>1649</v>
      </c>
      <c r="S52" s="109">
        <v>5282</v>
      </c>
      <c r="T52" s="109">
        <v>2383</v>
      </c>
      <c r="U52" s="109">
        <v>1904</v>
      </c>
      <c r="V52" s="111">
        <v>995</v>
      </c>
      <c r="W52" s="109">
        <v>4586</v>
      </c>
      <c r="X52" s="109">
        <v>2333</v>
      </c>
      <c r="Y52" s="109">
        <v>1693</v>
      </c>
      <c r="Z52" s="111">
        <v>560</v>
      </c>
      <c r="AA52" s="109">
        <v>4842</v>
      </c>
      <c r="AB52" s="109">
        <v>2439</v>
      </c>
      <c r="AC52" s="109">
        <v>1852</v>
      </c>
      <c r="AD52" s="111">
        <v>551</v>
      </c>
      <c r="AE52" s="109">
        <v>5147</v>
      </c>
      <c r="AF52" s="109">
        <v>2477</v>
      </c>
      <c r="AG52" s="109">
        <v>2031</v>
      </c>
      <c r="AH52" s="111">
        <v>639</v>
      </c>
      <c r="AI52" s="109">
        <v>6480</v>
      </c>
      <c r="AJ52" s="109">
        <v>3098</v>
      </c>
      <c r="AK52" s="109">
        <v>2565</v>
      </c>
      <c r="AL52" s="111">
        <v>817</v>
      </c>
      <c r="AM52" s="109">
        <v>6415</v>
      </c>
      <c r="AN52" s="109">
        <v>2729</v>
      </c>
      <c r="AO52" s="109">
        <v>2802</v>
      </c>
      <c r="AP52" s="111">
        <v>884</v>
      </c>
      <c r="AQ52" s="109">
        <v>5092</v>
      </c>
      <c r="AR52" s="109">
        <v>1661</v>
      </c>
      <c r="AS52" s="109">
        <v>2592</v>
      </c>
      <c r="AT52" s="111">
        <v>839</v>
      </c>
      <c r="AU52" s="109">
        <v>5143</v>
      </c>
      <c r="AV52" s="109">
        <v>1563</v>
      </c>
      <c r="AW52" s="109">
        <v>2673</v>
      </c>
      <c r="AX52" s="111">
        <v>907</v>
      </c>
    </row>
    <row r="53" spans="2:50" ht="13.5" thickBot="1">
      <c r="B53" s="102" t="s">
        <v>63</v>
      </c>
      <c r="C53" s="109">
        <f t="shared" si="6"/>
        <v>810</v>
      </c>
      <c r="D53" s="203">
        <v>374</v>
      </c>
      <c r="E53" s="203">
        <v>214</v>
      </c>
      <c r="F53" s="111">
        <v>222</v>
      </c>
      <c r="G53" s="109">
        <f t="shared" si="5"/>
        <v>760</v>
      </c>
      <c r="H53" s="109">
        <v>329</v>
      </c>
      <c r="I53" s="109">
        <v>245</v>
      </c>
      <c r="J53" s="111">
        <v>186</v>
      </c>
      <c r="K53" s="109">
        <v>754</v>
      </c>
      <c r="L53" s="109">
        <v>366</v>
      </c>
      <c r="M53" s="109">
        <v>263</v>
      </c>
      <c r="N53" s="111">
        <v>125</v>
      </c>
      <c r="O53" s="109">
        <f t="shared" si="0"/>
        <v>876</v>
      </c>
      <c r="P53" s="109">
        <v>382</v>
      </c>
      <c r="Q53" s="109">
        <v>256</v>
      </c>
      <c r="R53" s="111">
        <v>238</v>
      </c>
      <c r="S53" s="109">
        <v>1247</v>
      </c>
      <c r="T53" s="109">
        <v>393</v>
      </c>
      <c r="U53" s="109">
        <v>498</v>
      </c>
      <c r="V53" s="111">
        <v>356</v>
      </c>
      <c r="W53" s="109">
        <v>1049</v>
      </c>
      <c r="X53" s="109">
        <v>409</v>
      </c>
      <c r="Y53" s="109">
        <v>496</v>
      </c>
      <c r="Z53" s="111">
        <v>144</v>
      </c>
      <c r="AA53" s="109">
        <v>855</v>
      </c>
      <c r="AB53" s="109">
        <v>425</v>
      </c>
      <c r="AC53" s="109">
        <v>345</v>
      </c>
      <c r="AD53" s="111">
        <v>85</v>
      </c>
      <c r="AE53" s="109">
        <v>1056</v>
      </c>
      <c r="AF53" s="109">
        <v>479</v>
      </c>
      <c r="AG53" s="109">
        <v>472</v>
      </c>
      <c r="AH53" s="111">
        <v>105</v>
      </c>
      <c r="AI53" s="109">
        <v>1438</v>
      </c>
      <c r="AJ53" s="109">
        <v>664</v>
      </c>
      <c r="AK53" s="109">
        <v>635</v>
      </c>
      <c r="AL53" s="111">
        <v>139</v>
      </c>
      <c r="AM53" s="109">
        <v>1275</v>
      </c>
      <c r="AN53" s="109">
        <v>506</v>
      </c>
      <c r="AO53" s="109">
        <v>604</v>
      </c>
      <c r="AP53" s="111">
        <v>165</v>
      </c>
      <c r="AQ53" s="109">
        <v>1335</v>
      </c>
      <c r="AR53" s="109">
        <v>545</v>
      </c>
      <c r="AS53" s="109">
        <v>611</v>
      </c>
      <c r="AT53" s="111">
        <v>179</v>
      </c>
      <c r="AU53" s="109">
        <v>1142</v>
      </c>
      <c r="AV53" s="109">
        <v>448</v>
      </c>
      <c r="AW53" s="109">
        <v>544</v>
      </c>
      <c r="AX53" s="111">
        <v>150</v>
      </c>
    </row>
    <row r="54" spans="2:50" ht="13.5" thickBot="1">
      <c r="B54" s="103" t="s">
        <v>64</v>
      </c>
      <c r="C54" s="113">
        <f>+D54+E54+F54</f>
        <v>80887</v>
      </c>
      <c r="D54" s="204">
        <v>52240</v>
      </c>
      <c r="E54" s="204">
        <v>22707</v>
      </c>
      <c r="F54" s="113">
        <v>5940</v>
      </c>
      <c r="G54" s="114">
        <f aca="true" t="shared" si="7" ref="G54:G66">+H54+I54+J54</f>
        <v>69577</v>
      </c>
      <c r="H54" s="113">
        <v>45748</v>
      </c>
      <c r="I54" s="113">
        <v>18980</v>
      </c>
      <c r="J54" s="113">
        <v>4849</v>
      </c>
      <c r="K54" s="114">
        <v>77913</v>
      </c>
      <c r="L54" s="113">
        <v>51795</v>
      </c>
      <c r="M54" s="113">
        <v>20264</v>
      </c>
      <c r="N54" s="113">
        <v>5854</v>
      </c>
      <c r="O54" s="114">
        <f t="shared" si="0"/>
        <v>72656</v>
      </c>
      <c r="P54" s="113">
        <v>47612</v>
      </c>
      <c r="Q54" s="113">
        <v>19820</v>
      </c>
      <c r="R54" s="113">
        <v>5224</v>
      </c>
      <c r="S54" s="114">
        <v>71612</v>
      </c>
      <c r="T54" s="113">
        <v>44035</v>
      </c>
      <c r="U54" s="113">
        <v>21925</v>
      </c>
      <c r="V54" s="115">
        <v>5652</v>
      </c>
      <c r="W54" s="114">
        <v>70288</v>
      </c>
      <c r="X54" s="113">
        <v>44297</v>
      </c>
      <c r="Y54" s="113">
        <v>19527</v>
      </c>
      <c r="Z54" s="115">
        <v>6464</v>
      </c>
      <c r="AA54" s="114">
        <v>74889</v>
      </c>
      <c r="AB54" s="113">
        <v>44284</v>
      </c>
      <c r="AC54" s="113">
        <v>24399</v>
      </c>
      <c r="AD54" s="115">
        <v>6206</v>
      </c>
      <c r="AE54" s="114">
        <v>91708</v>
      </c>
      <c r="AF54" s="113">
        <v>48553</v>
      </c>
      <c r="AG54" s="113">
        <v>35970</v>
      </c>
      <c r="AH54" s="115">
        <v>7185</v>
      </c>
      <c r="AI54" s="114">
        <v>92722</v>
      </c>
      <c r="AJ54" s="113">
        <v>45197</v>
      </c>
      <c r="AK54" s="113">
        <v>30788</v>
      </c>
      <c r="AL54" s="115">
        <v>16737</v>
      </c>
      <c r="AM54" s="114">
        <v>85673</v>
      </c>
      <c r="AN54" s="113">
        <v>36559</v>
      </c>
      <c r="AO54" s="113">
        <v>34830</v>
      </c>
      <c r="AP54" s="115">
        <v>14284</v>
      </c>
      <c r="AQ54" s="114">
        <v>88941</v>
      </c>
      <c r="AR54" s="113">
        <v>34871</v>
      </c>
      <c r="AS54" s="113">
        <v>44930</v>
      </c>
      <c r="AT54" s="115">
        <v>9140</v>
      </c>
      <c r="AU54" s="114">
        <v>94124</v>
      </c>
      <c r="AV54" s="113">
        <v>36296</v>
      </c>
      <c r="AW54" s="113">
        <v>46865</v>
      </c>
      <c r="AX54" s="115">
        <v>10963</v>
      </c>
    </row>
    <row r="55" spans="2:50" ht="13.5" thickBot="1">
      <c r="B55" s="102" t="s">
        <v>65</v>
      </c>
      <c r="C55" s="109">
        <f>SUM(D55:F55)</f>
        <v>67336</v>
      </c>
      <c r="D55" s="203">
        <v>43804</v>
      </c>
      <c r="E55" s="203">
        <v>18719</v>
      </c>
      <c r="F55" s="111">
        <v>4813</v>
      </c>
      <c r="G55" s="109">
        <f t="shared" si="7"/>
        <v>55486</v>
      </c>
      <c r="H55" s="109">
        <v>37592</v>
      </c>
      <c r="I55" s="109">
        <v>14431</v>
      </c>
      <c r="J55" s="111">
        <v>3463</v>
      </c>
      <c r="K55" s="109">
        <v>62378</v>
      </c>
      <c r="L55" s="109">
        <v>42342</v>
      </c>
      <c r="M55" s="109">
        <v>15857</v>
      </c>
      <c r="N55" s="111">
        <v>4179</v>
      </c>
      <c r="O55" s="109">
        <f t="shared" si="0"/>
        <v>59042</v>
      </c>
      <c r="P55" s="109">
        <v>39166</v>
      </c>
      <c r="Q55" s="109">
        <v>16006</v>
      </c>
      <c r="R55" s="111">
        <v>3870</v>
      </c>
      <c r="S55" s="109">
        <v>58454</v>
      </c>
      <c r="T55" s="109">
        <v>36398</v>
      </c>
      <c r="U55" s="109">
        <v>17606</v>
      </c>
      <c r="V55" s="111">
        <v>4450</v>
      </c>
      <c r="W55" s="109">
        <v>57237</v>
      </c>
      <c r="X55" s="109">
        <v>36410</v>
      </c>
      <c r="Y55" s="109">
        <v>15696</v>
      </c>
      <c r="Z55" s="111">
        <v>5131</v>
      </c>
      <c r="AA55" s="109">
        <v>61519</v>
      </c>
      <c r="AB55" s="109">
        <v>36746</v>
      </c>
      <c r="AC55" s="109">
        <v>20010</v>
      </c>
      <c r="AD55" s="111">
        <v>4763</v>
      </c>
      <c r="AE55" s="109">
        <v>76781</v>
      </c>
      <c r="AF55" s="109">
        <v>40798</v>
      </c>
      <c r="AG55" s="109">
        <v>30350</v>
      </c>
      <c r="AH55" s="111">
        <v>5633</v>
      </c>
      <c r="AI55" s="109">
        <v>75987</v>
      </c>
      <c r="AJ55" s="109">
        <v>38791</v>
      </c>
      <c r="AK55" s="109">
        <v>24069</v>
      </c>
      <c r="AL55" s="111">
        <v>13127</v>
      </c>
      <c r="AM55" s="109">
        <v>68305</v>
      </c>
      <c r="AN55" s="109">
        <v>30411</v>
      </c>
      <c r="AO55" s="109">
        <v>27189</v>
      </c>
      <c r="AP55" s="111">
        <v>10705</v>
      </c>
      <c r="AQ55" s="109">
        <v>72039</v>
      </c>
      <c r="AR55" s="109">
        <v>28864</v>
      </c>
      <c r="AS55" s="109">
        <v>35845</v>
      </c>
      <c r="AT55" s="111">
        <v>7330</v>
      </c>
      <c r="AU55" s="109">
        <v>76873</v>
      </c>
      <c r="AV55" s="109">
        <v>30204</v>
      </c>
      <c r="AW55" s="109">
        <v>37857</v>
      </c>
      <c r="AX55" s="111">
        <v>8812</v>
      </c>
    </row>
    <row r="56" spans="2:50" ht="13.5" thickBot="1">
      <c r="B56" s="102" t="s">
        <v>66</v>
      </c>
      <c r="C56" s="109">
        <f>SUM(D56:F56)</f>
        <v>4867</v>
      </c>
      <c r="D56" s="203">
        <v>3140</v>
      </c>
      <c r="E56" s="203">
        <v>1311</v>
      </c>
      <c r="F56" s="111">
        <v>416</v>
      </c>
      <c r="G56" s="109">
        <f t="shared" si="7"/>
        <v>4738</v>
      </c>
      <c r="H56" s="109">
        <v>2960</v>
      </c>
      <c r="I56" s="109">
        <v>1243</v>
      </c>
      <c r="J56" s="111">
        <v>535</v>
      </c>
      <c r="K56" s="109">
        <v>5182</v>
      </c>
      <c r="L56" s="109">
        <v>3304</v>
      </c>
      <c r="M56" s="109">
        <v>1378</v>
      </c>
      <c r="N56" s="111">
        <v>500</v>
      </c>
      <c r="O56" s="109">
        <f t="shared" si="0"/>
        <v>4778</v>
      </c>
      <c r="P56" s="109">
        <v>2975</v>
      </c>
      <c r="Q56" s="109">
        <v>1259</v>
      </c>
      <c r="R56" s="111">
        <v>544</v>
      </c>
      <c r="S56" s="109">
        <v>4695</v>
      </c>
      <c r="T56" s="109">
        <v>2727</v>
      </c>
      <c r="U56" s="109">
        <v>1490</v>
      </c>
      <c r="V56" s="111">
        <v>478</v>
      </c>
      <c r="W56" s="109">
        <v>4727</v>
      </c>
      <c r="X56" s="109">
        <v>2938</v>
      </c>
      <c r="Y56" s="109">
        <v>1231</v>
      </c>
      <c r="Z56" s="111">
        <v>558</v>
      </c>
      <c r="AA56" s="109">
        <v>4581</v>
      </c>
      <c r="AB56" s="109">
        <v>2570</v>
      </c>
      <c r="AC56" s="109">
        <v>1450</v>
      </c>
      <c r="AD56" s="111">
        <v>561</v>
      </c>
      <c r="AE56" s="109">
        <v>5196</v>
      </c>
      <c r="AF56" s="109">
        <v>2648</v>
      </c>
      <c r="AG56" s="109">
        <v>1873</v>
      </c>
      <c r="AH56" s="111">
        <v>675</v>
      </c>
      <c r="AI56" s="109">
        <v>5980</v>
      </c>
      <c r="AJ56" s="109">
        <v>2305</v>
      </c>
      <c r="AK56" s="109">
        <v>2369</v>
      </c>
      <c r="AL56" s="111">
        <v>1306</v>
      </c>
      <c r="AM56" s="109">
        <v>5431</v>
      </c>
      <c r="AN56" s="109">
        <v>2265</v>
      </c>
      <c r="AO56" s="109">
        <v>2085</v>
      </c>
      <c r="AP56" s="111">
        <v>1081</v>
      </c>
      <c r="AQ56" s="109">
        <v>6439</v>
      </c>
      <c r="AR56" s="109">
        <v>2355</v>
      </c>
      <c r="AS56" s="109">
        <v>3350</v>
      </c>
      <c r="AT56" s="111">
        <v>734</v>
      </c>
      <c r="AU56" s="109">
        <v>6152</v>
      </c>
      <c r="AV56" s="109">
        <v>2500</v>
      </c>
      <c r="AW56" s="109">
        <v>2773</v>
      </c>
      <c r="AX56" s="111">
        <v>879</v>
      </c>
    </row>
    <row r="57" spans="2:50" ht="13.5" thickBot="1">
      <c r="B57" s="102" t="s">
        <v>67</v>
      </c>
      <c r="C57" s="109">
        <f>SUM(D57:F57)</f>
        <v>2910</v>
      </c>
      <c r="D57" s="203">
        <v>1925</v>
      </c>
      <c r="E57" s="203">
        <v>739</v>
      </c>
      <c r="F57" s="111">
        <v>246</v>
      </c>
      <c r="G57" s="109">
        <f t="shared" si="7"/>
        <v>2601</v>
      </c>
      <c r="H57" s="109">
        <v>1701</v>
      </c>
      <c r="I57" s="109">
        <v>650</v>
      </c>
      <c r="J57" s="111">
        <v>250</v>
      </c>
      <c r="K57" s="109">
        <v>3643</v>
      </c>
      <c r="L57" s="109">
        <v>2280</v>
      </c>
      <c r="M57" s="109">
        <v>1071</v>
      </c>
      <c r="N57" s="111">
        <v>292</v>
      </c>
      <c r="O57" s="109">
        <f t="shared" si="0"/>
        <v>2891</v>
      </c>
      <c r="P57" s="109">
        <v>1938</v>
      </c>
      <c r="Q57" s="109">
        <v>758</v>
      </c>
      <c r="R57" s="111">
        <v>195</v>
      </c>
      <c r="S57" s="109">
        <v>2901</v>
      </c>
      <c r="T57" s="109">
        <v>1761</v>
      </c>
      <c r="U57" s="109">
        <v>896</v>
      </c>
      <c r="V57" s="111">
        <v>244</v>
      </c>
      <c r="W57" s="109">
        <v>2960</v>
      </c>
      <c r="X57" s="109">
        <v>1757</v>
      </c>
      <c r="Y57" s="109">
        <v>919</v>
      </c>
      <c r="Z57" s="111">
        <v>284</v>
      </c>
      <c r="AA57" s="109">
        <v>3110</v>
      </c>
      <c r="AB57" s="109">
        <v>1800</v>
      </c>
      <c r="AC57" s="109">
        <v>1038</v>
      </c>
      <c r="AD57" s="111">
        <v>272</v>
      </c>
      <c r="AE57" s="109">
        <v>3573</v>
      </c>
      <c r="AF57" s="109">
        <v>1798</v>
      </c>
      <c r="AG57" s="109">
        <v>1468</v>
      </c>
      <c r="AH57" s="111">
        <v>307</v>
      </c>
      <c r="AI57" s="109">
        <v>3988</v>
      </c>
      <c r="AJ57" s="109">
        <v>1587</v>
      </c>
      <c r="AK57" s="109">
        <v>1729</v>
      </c>
      <c r="AL57" s="111">
        <v>672</v>
      </c>
      <c r="AM57" s="109">
        <v>4032</v>
      </c>
      <c r="AN57" s="109">
        <v>1212</v>
      </c>
      <c r="AO57" s="109">
        <v>1921</v>
      </c>
      <c r="AP57" s="111">
        <v>899</v>
      </c>
      <c r="AQ57" s="109">
        <v>3651</v>
      </c>
      <c r="AR57" s="109">
        <v>1237</v>
      </c>
      <c r="AS57" s="109">
        <v>2071</v>
      </c>
      <c r="AT57" s="111">
        <v>343</v>
      </c>
      <c r="AU57" s="109">
        <v>4163</v>
      </c>
      <c r="AV57" s="109">
        <v>1345</v>
      </c>
      <c r="AW57" s="109">
        <v>2368</v>
      </c>
      <c r="AX57" s="111">
        <v>450</v>
      </c>
    </row>
    <row r="58" spans="2:50" ht="13.5" thickBot="1">
      <c r="B58" s="102" t="s">
        <v>68</v>
      </c>
      <c r="C58" s="109">
        <f>SUM(D58:F58)</f>
        <v>5774</v>
      </c>
      <c r="D58" s="203">
        <v>3371</v>
      </c>
      <c r="E58" s="203">
        <v>1938</v>
      </c>
      <c r="F58" s="111">
        <v>465</v>
      </c>
      <c r="G58" s="109">
        <f t="shared" si="7"/>
        <v>6752</v>
      </c>
      <c r="H58" s="109">
        <v>3495</v>
      </c>
      <c r="I58" s="109">
        <v>2656</v>
      </c>
      <c r="J58" s="111">
        <v>601</v>
      </c>
      <c r="K58" s="109">
        <v>6710</v>
      </c>
      <c r="L58" s="109">
        <v>3869</v>
      </c>
      <c r="M58" s="109">
        <v>1958</v>
      </c>
      <c r="N58" s="111">
        <v>883</v>
      </c>
      <c r="O58" s="109">
        <f t="shared" si="0"/>
        <v>5945</v>
      </c>
      <c r="P58" s="109">
        <v>3533</v>
      </c>
      <c r="Q58" s="109">
        <v>1797</v>
      </c>
      <c r="R58" s="111">
        <v>615</v>
      </c>
      <c r="S58" s="109">
        <v>5562</v>
      </c>
      <c r="T58" s="109">
        <v>3149</v>
      </c>
      <c r="U58" s="109">
        <v>1933</v>
      </c>
      <c r="V58" s="111">
        <v>480</v>
      </c>
      <c r="W58" s="109">
        <v>5364</v>
      </c>
      <c r="X58" s="109">
        <v>3192</v>
      </c>
      <c r="Y58" s="109">
        <v>1681</v>
      </c>
      <c r="Z58" s="111">
        <v>491</v>
      </c>
      <c r="AA58" s="109">
        <v>5679</v>
      </c>
      <c r="AB58" s="109">
        <v>3168</v>
      </c>
      <c r="AC58" s="109">
        <v>1901</v>
      </c>
      <c r="AD58" s="111">
        <v>610</v>
      </c>
      <c r="AE58" s="109">
        <v>6158</v>
      </c>
      <c r="AF58" s="109">
        <v>3309</v>
      </c>
      <c r="AG58" s="109">
        <v>2279</v>
      </c>
      <c r="AH58" s="111">
        <v>570</v>
      </c>
      <c r="AI58" s="109">
        <v>6767</v>
      </c>
      <c r="AJ58" s="109">
        <v>2514</v>
      </c>
      <c r="AK58" s="109">
        <v>2621</v>
      </c>
      <c r="AL58" s="111">
        <v>1632</v>
      </c>
      <c r="AM58" s="109">
        <v>7905</v>
      </c>
      <c r="AN58" s="109">
        <v>2671</v>
      </c>
      <c r="AO58" s="109">
        <v>3635</v>
      </c>
      <c r="AP58" s="111">
        <v>1599</v>
      </c>
      <c r="AQ58" s="109">
        <v>6812</v>
      </c>
      <c r="AR58" s="109">
        <v>2415</v>
      </c>
      <c r="AS58" s="109">
        <v>3664</v>
      </c>
      <c r="AT58" s="111">
        <v>733</v>
      </c>
      <c r="AU58" s="109">
        <v>6936</v>
      </c>
      <c r="AV58" s="109">
        <v>2247</v>
      </c>
      <c r="AW58" s="109">
        <v>3867</v>
      </c>
      <c r="AX58" s="111">
        <v>822</v>
      </c>
    </row>
    <row r="59" spans="2:50" ht="13.5" thickBot="1">
      <c r="B59" s="103" t="s">
        <v>69</v>
      </c>
      <c r="C59" s="113">
        <f>+D59+E59+F59</f>
        <v>40285</v>
      </c>
      <c r="D59" s="204">
        <v>25271</v>
      </c>
      <c r="E59" s="204">
        <v>10002</v>
      </c>
      <c r="F59" s="113">
        <v>5012</v>
      </c>
      <c r="G59" s="114">
        <f t="shared" si="7"/>
        <v>31011</v>
      </c>
      <c r="H59" s="113">
        <v>19179</v>
      </c>
      <c r="I59" s="113">
        <v>7753</v>
      </c>
      <c r="J59" s="113">
        <v>4079</v>
      </c>
      <c r="K59" s="114">
        <v>41512</v>
      </c>
      <c r="L59" s="113">
        <v>25347</v>
      </c>
      <c r="M59" s="113">
        <v>11055</v>
      </c>
      <c r="N59" s="113">
        <v>5110</v>
      </c>
      <c r="O59" s="114">
        <f t="shared" si="0"/>
        <v>41439</v>
      </c>
      <c r="P59" s="113">
        <v>24423</v>
      </c>
      <c r="Q59" s="113">
        <v>11292</v>
      </c>
      <c r="R59" s="113">
        <v>5724</v>
      </c>
      <c r="S59" s="114">
        <v>34905</v>
      </c>
      <c r="T59" s="113">
        <v>20861</v>
      </c>
      <c r="U59" s="113">
        <v>9656</v>
      </c>
      <c r="V59" s="115">
        <v>4388</v>
      </c>
      <c r="W59" s="114">
        <v>36976</v>
      </c>
      <c r="X59" s="113">
        <v>21436</v>
      </c>
      <c r="Y59" s="113">
        <v>10732</v>
      </c>
      <c r="Z59" s="115">
        <v>4808</v>
      </c>
      <c r="AA59" s="114">
        <v>36944</v>
      </c>
      <c r="AB59" s="113">
        <v>20541</v>
      </c>
      <c r="AC59" s="113">
        <v>12028</v>
      </c>
      <c r="AD59" s="115">
        <v>4375</v>
      </c>
      <c r="AE59" s="114">
        <v>39502</v>
      </c>
      <c r="AF59" s="113">
        <v>20996</v>
      </c>
      <c r="AG59" s="113">
        <v>13001</v>
      </c>
      <c r="AH59" s="115">
        <v>5505</v>
      </c>
      <c r="AI59" s="114">
        <v>48795</v>
      </c>
      <c r="AJ59" s="113">
        <v>25570</v>
      </c>
      <c r="AK59" s="113">
        <v>17997</v>
      </c>
      <c r="AL59" s="115">
        <v>5228</v>
      </c>
      <c r="AM59" s="114">
        <v>43693</v>
      </c>
      <c r="AN59" s="113">
        <v>19397</v>
      </c>
      <c r="AO59" s="113">
        <v>18330</v>
      </c>
      <c r="AP59" s="115">
        <v>5966</v>
      </c>
      <c r="AQ59" s="114">
        <v>43786</v>
      </c>
      <c r="AR59" s="113">
        <v>15927</v>
      </c>
      <c r="AS59" s="113">
        <v>21011</v>
      </c>
      <c r="AT59" s="115">
        <v>6848</v>
      </c>
      <c r="AU59" s="114">
        <v>46613</v>
      </c>
      <c r="AV59" s="113">
        <v>16443</v>
      </c>
      <c r="AW59" s="113">
        <v>23517</v>
      </c>
      <c r="AX59" s="115">
        <v>6653</v>
      </c>
    </row>
    <row r="60" spans="2:50" ht="13.5" thickBot="1">
      <c r="B60" s="102" t="s">
        <v>70</v>
      </c>
      <c r="C60" s="109">
        <f>SUM(D60:F60)</f>
        <v>15222</v>
      </c>
      <c r="D60" s="203">
        <v>10238</v>
      </c>
      <c r="E60" s="203">
        <v>3030</v>
      </c>
      <c r="F60" s="111">
        <v>1954</v>
      </c>
      <c r="G60" s="109">
        <f t="shared" si="7"/>
        <v>10895</v>
      </c>
      <c r="H60" s="109">
        <v>7045</v>
      </c>
      <c r="I60" s="109">
        <v>2456</v>
      </c>
      <c r="J60" s="111">
        <v>1394</v>
      </c>
      <c r="K60" s="109">
        <v>17975</v>
      </c>
      <c r="L60" s="109">
        <v>11751</v>
      </c>
      <c r="M60" s="109">
        <v>4247</v>
      </c>
      <c r="N60" s="111">
        <v>1977</v>
      </c>
      <c r="O60" s="109">
        <f t="shared" si="0"/>
        <v>16238</v>
      </c>
      <c r="P60" s="109">
        <v>10430</v>
      </c>
      <c r="Q60" s="109">
        <v>3778</v>
      </c>
      <c r="R60" s="111">
        <v>2030</v>
      </c>
      <c r="S60" s="109">
        <v>13705</v>
      </c>
      <c r="T60" s="109">
        <v>9232</v>
      </c>
      <c r="U60" s="109">
        <v>2986</v>
      </c>
      <c r="V60" s="111">
        <v>1487</v>
      </c>
      <c r="W60" s="109">
        <v>12907</v>
      </c>
      <c r="X60" s="109">
        <v>8744</v>
      </c>
      <c r="Y60" s="109">
        <v>2962</v>
      </c>
      <c r="Z60" s="111">
        <v>1201</v>
      </c>
      <c r="AA60" s="109">
        <v>13868</v>
      </c>
      <c r="AB60" s="109">
        <v>8494</v>
      </c>
      <c r="AC60" s="109">
        <v>3961</v>
      </c>
      <c r="AD60" s="111">
        <v>1413</v>
      </c>
      <c r="AE60" s="109">
        <v>15755</v>
      </c>
      <c r="AF60" s="109">
        <v>8754</v>
      </c>
      <c r="AG60" s="109">
        <v>4760</v>
      </c>
      <c r="AH60" s="111">
        <v>2241</v>
      </c>
      <c r="AI60" s="109">
        <v>16668</v>
      </c>
      <c r="AJ60" s="109">
        <v>10078</v>
      </c>
      <c r="AK60" s="109">
        <v>4960</v>
      </c>
      <c r="AL60" s="111">
        <v>1630</v>
      </c>
      <c r="AM60" s="109">
        <v>17610</v>
      </c>
      <c r="AN60" s="109">
        <v>8937</v>
      </c>
      <c r="AO60" s="109">
        <v>6686</v>
      </c>
      <c r="AP60" s="111">
        <v>1987</v>
      </c>
      <c r="AQ60" s="109">
        <v>14966</v>
      </c>
      <c r="AR60" s="109">
        <v>7182</v>
      </c>
      <c r="AS60" s="109">
        <v>5505</v>
      </c>
      <c r="AT60" s="111">
        <v>2279</v>
      </c>
      <c r="AU60" s="109">
        <v>16901</v>
      </c>
      <c r="AV60" s="109">
        <v>7620</v>
      </c>
      <c r="AW60" s="109">
        <v>7151</v>
      </c>
      <c r="AX60" s="111">
        <v>2130</v>
      </c>
    </row>
    <row r="61" spans="2:50" ht="13.5" thickBot="1">
      <c r="B61" s="102" t="s">
        <v>71</v>
      </c>
      <c r="C61" s="109">
        <f>SUM(D61:F61)</f>
        <v>4874</v>
      </c>
      <c r="D61" s="203">
        <v>2715</v>
      </c>
      <c r="E61" s="203">
        <v>1441</v>
      </c>
      <c r="F61" s="111">
        <v>718</v>
      </c>
      <c r="G61" s="109">
        <f t="shared" si="7"/>
        <v>4628</v>
      </c>
      <c r="H61" s="109">
        <v>2671</v>
      </c>
      <c r="I61" s="109">
        <v>1294</v>
      </c>
      <c r="J61" s="111">
        <v>663</v>
      </c>
      <c r="K61" s="109">
        <v>5137</v>
      </c>
      <c r="L61" s="109">
        <v>2743</v>
      </c>
      <c r="M61" s="109">
        <v>1713</v>
      </c>
      <c r="N61" s="111">
        <v>681</v>
      </c>
      <c r="O61" s="109">
        <f t="shared" si="0"/>
        <v>4983</v>
      </c>
      <c r="P61" s="109">
        <v>2468</v>
      </c>
      <c r="Q61" s="109">
        <v>1795</v>
      </c>
      <c r="R61" s="111">
        <v>720</v>
      </c>
      <c r="S61" s="109">
        <v>4849</v>
      </c>
      <c r="T61" s="109">
        <v>2415</v>
      </c>
      <c r="U61" s="109">
        <v>1948</v>
      </c>
      <c r="V61" s="111">
        <v>486</v>
      </c>
      <c r="W61" s="109">
        <v>4946</v>
      </c>
      <c r="X61" s="109">
        <v>2062</v>
      </c>
      <c r="Y61" s="109">
        <v>2295</v>
      </c>
      <c r="Z61" s="111">
        <v>589</v>
      </c>
      <c r="AA61" s="109">
        <v>4960</v>
      </c>
      <c r="AB61" s="109">
        <v>2094</v>
      </c>
      <c r="AC61" s="109">
        <v>2346</v>
      </c>
      <c r="AD61" s="111">
        <v>520</v>
      </c>
      <c r="AE61" s="109">
        <v>6059</v>
      </c>
      <c r="AF61" s="109">
        <v>2402</v>
      </c>
      <c r="AG61" s="109">
        <v>2741</v>
      </c>
      <c r="AH61" s="111">
        <v>916</v>
      </c>
      <c r="AI61" s="109">
        <v>7366</v>
      </c>
      <c r="AJ61" s="109">
        <v>2528</v>
      </c>
      <c r="AK61" s="109">
        <v>3943</v>
      </c>
      <c r="AL61" s="111">
        <v>895</v>
      </c>
      <c r="AM61" s="109">
        <v>6886</v>
      </c>
      <c r="AN61" s="109">
        <v>2183</v>
      </c>
      <c r="AO61" s="109">
        <v>3897</v>
      </c>
      <c r="AP61" s="111">
        <v>806</v>
      </c>
      <c r="AQ61" s="109">
        <v>7030</v>
      </c>
      <c r="AR61" s="109">
        <v>1674</v>
      </c>
      <c r="AS61" s="109">
        <v>4469</v>
      </c>
      <c r="AT61" s="111">
        <v>887</v>
      </c>
      <c r="AU61" s="109">
        <v>8096</v>
      </c>
      <c r="AV61" s="109">
        <v>1764</v>
      </c>
      <c r="AW61" s="109">
        <v>5330</v>
      </c>
      <c r="AX61" s="111">
        <v>1002</v>
      </c>
    </row>
    <row r="62" spans="2:50" ht="13.5" thickBot="1">
      <c r="B62" s="102" t="s">
        <v>72</v>
      </c>
      <c r="C62" s="109">
        <f>SUM(D62:F62)</f>
        <v>20189</v>
      </c>
      <c r="D62" s="203">
        <v>12318</v>
      </c>
      <c r="E62" s="203">
        <v>5531</v>
      </c>
      <c r="F62" s="111">
        <v>2340</v>
      </c>
      <c r="G62" s="109">
        <f t="shared" si="7"/>
        <v>15488</v>
      </c>
      <c r="H62" s="109">
        <v>9463</v>
      </c>
      <c r="I62" s="109">
        <v>4003</v>
      </c>
      <c r="J62" s="111">
        <v>2022</v>
      </c>
      <c r="K62" s="109">
        <v>18400</v>
      </c>
      <c r="L62" s="109">
        <v>10853</v>
      </c>
      <c r="M62" s="109">
        <v>5095</v>
      </c>
      <c r="N62" s="111">
        <v>2452</v>
      </c>
      <c r="O62" s="109">
        <f t="shared" si="0"/>
        <v>20218</v>
      </c>
      <c r="P62" s="109">
        <v>11525</v>
      </c>
      <c r="Q62" s="109">
        <v>5719</v>
      </c>
      <c r="R62" s="111">
        <v>2974</v>
      </c>
      <c r="S62" s="109">
        <v>16351</v>
      </c>
      <c r="T62" s="109">
        <v>9214</v>
      </c>
      <c r="U62" s="109">
        <v>4722</v>
      </c>
      <c r="V62" s="111">
        <v>2415</v>
      </c>
      <c r="W62" s="109">
        <v>19123</v>
      </c>
      <c r="X62" s="109">
        <v>10630</v>
      </c>
      <c r="Y62" s="109">
        <v>5475</v>
      </c>
      <c r="Z62" s="111">
        <v>3018</v>
      </c>
      <c r="AA62" s="109">
        <v>18116</v>
      </c>
      <c r="AB62" s="109">
        <v>9953</v>
      </c>
      <c r="AC62" s="109">
        <v>5721</v>
      </c>
      <c r="AD62" s="111">
        <v>2442</v>
      </c>
      <c r="AE62" s="109">
        <v>17688</v>
      </c>
      <c r="AF62" s="109">
        <v>9840</v>
      </c>
      <c r="AG62" s="109">
        <v>5500</v>
      </c>
      <c r="AH62" s="111">
        <v>2348</v>
      </c>
      <c r="AI62" s="109">
        <v>24761</v>
      </c>
      <c r="AJ62" s="109">
        <v>12964</v>
      </c>
      <c r="AK62" s="109">
        <v>9094</v>
      </c>
      <c r="AL62" s="111">
        <v>2703</v>
      </c>
      <c r="AM62" s="109">
        <v>19197</v>
      </c>
      <c r="AN62" s="109">
        <v>8277</v>
      </c>
      <c r="AO62" s="109">
        <v>7747</v>
      </c>
      <c r="AP62" s="111">
        <v>3173</v>
      </c>
      <c r="AQ62" s="109">
        <v>21790</v>
      </c>
      <c r="AR62" s="109">
        <v>7071</v>
      </c>
      <c r="AS62" s="109">
        <v>11037</v>
      </c>
      <c r="AT62" s="111">
        <v>3682</v>
      </c>
      <c r="AU62" s="109">
        <v>21616</v>
      </c>
      <c r="AV62" s="109">
        <v>7059</v>
      </c>
      <c r="AW62" s="109">
        <v>11036</v>
      </c>
      <c r="AX62" s="111">
        <v>3521</v>
      </c>
    </row>
    <row r="63" spans="2:50" ht="13.5" thickBot="1">
      <c r="B63" s="103" t="s">
        <v>73</v>
      </c>
      <c r="C63" s="113">
        <f>+D63+E63+F63</f>
        <v>5571</v>
      </c>
      <c r="D63" s="204">
        <v>2624</v>
      </c>
      <c r="E63" s="204">
        <v>2151</v>
      </c>
      <c r="F63" s="113">
        <v>796</v>
      </c>
      <c r="G63" s="114">
        <f t="shared" si="7"/>
        <v>5302</v>
      </c>
      <c r="H63" s="113">
        <v>2565</v>
      </c>
      <c r="I63" s="113">
        <v>2034</v>
      </c>
      <c r="J63" s="113">
        <v>703</v>
      </c>
      <c r="K63" s="114">
        <v>5775</v>
      </c>
      <c r="L63" s="113">
        <v>2846</v>
      </c>
      <c r="M63" s="113">
        <v>2023</v>
      </c>
      <c r="N63" s="113">
        <v>906</v>
      </c>
      <c r="O63" s="114">
        <f t="shared" si="0"/>
        <v>6053</v>
      </c>
      <c r="P63" s="113">
        <v>2654</v>
      </c>
      <c r="Q63" s="113">
        <v>2119</v>
      </c>
      <c r="R63" s="113">
        <v>1280</v>
      </c>
      <c r="S63" s="114">
        <v>5720</v>
      </c>
      <c r="T63" s="113">
        <v>2571</v>
      </c>
      <c r="U63" s="113">
        <v>2178</v>
      </c>
      <c r="V63" s="115">
        <v>971</v>
      </c>
      <c r="W63" s="114">
        <v>5185</v>
      </c>
      <c r="X63" s="113">
        <v>2390</v>
      </c>
      <c r="Y63" s="113">
        <v>1977</v>
      </c>
      <c r="Z63" s="115">
        <v>818</v>
      </c>
      <c r="AA63" s="114">
        <v>5241</v>
      </c>
      <c r="AB63" s="113">
        <v>2315</v>
      </c>
      <c r="AC63" s="113">
        <v>2130</v>
      </c>
      <c r="AD63" s="115">
        <v>796</v>
      </c>
      <c r="AE63" s="114">
        <v>5656</v>
      </c>
      <c r="AF63" s="113">
        <v>2850</v>
      </c>
      <c r="AG63" s="113">
        <v>2018</v>
      </c>
      <c r="AH63" s="115">
        <v>788</v>
      </c>
      <c r="AI63" s="114">
        <v>7588</v>
      </c>
      <c r="AJ63" s="113">
        <v>3023</v>
      </c>
      <c r="AK63" s="113">
        <v>3579</v>
      </c>
      <c r="AL63" s="115">
        <v>986</v>
      </c>
      <c r="AM63" s="114">
        <v>8375</v>
      </c>
      <c r="AN63" s="113">
        <v>3081</v>
      </c>
      <c r="AO63" s="113">
        <v>4223</v>
      </c>
      <c r="AP63" s="115">
        <v>1071</v>
      </c>
      <c r="AQ63" s="114">
        <v>6843</v>
      </c>
      <c r="AR63" s="113">
        <v>2132</v>
      </c>
      <c r="AS63" s="113">
        <v>3808</v>
      </c>
      <c r="AT63" s="115">
        <v>903</v>
      </c>
      <c r="AU63" s="114">
        <v>6781</v>
      </c>
      <c r="AV63" s="113">
        <v>2053</v>
      </c>
      <c r="AW63" s="113">
        <v>3715</v>
      </c>
      <c r="AX63" s="115">
        <v>1013</v>
      </c>
    </row>
    <row r="64" spans="2:50" ht="13.5" thickBot="1">
      <c r="B64" s="102" t="s">
        <v>74</v>
      </c>
      <c r="C64" s="109">
        <f>SUM(D64:F64)</f>
        <v>3471</v>
      </c>
      <c r="D64" s="203">
        <v>1660</v>
      </c>
      <c r="E64" s="203">
        <v>1270</v>
      </c>
      <c r="F64" s="111">
        <v>541</v>
      </c>
      <c r="G64" s="109">
        <f t="shared" si="7"/>
        <v>3405</v>
      </c>
      <c r="H64" s="109">
        <v>1771</v>
      </c>
      <c r="I64" s="109">
        <v>1245</v>
      </c>
      <c r="J64" s="111">
        <v>389</v>
      </c>
      <c r="K64" s="109">
        <v>3781</v>
      </c>
      <c r="L64" s="109">
        <v>1904</v>
      </c>
      <c r="M64" s="109">
        <v>1304</v>
      </c>
      <c r="N64" s="111">
        <v>573</v>
      </c>
      <c r="O64" s="109">
        <f t="shared" si="0"/>
        <v>3731</v>
      </c>
      <c r="P64" s="109">
        <v>1700</v>
      </c>
      <c r="Q64" s="109">
        <v>1358</v>
      </c>
      <c r="R64" s="111">
        <v>673</v>
      </c>
      <c r="S64" s="109">
        <v>3814</v>
      </c>
      <c r="T64" s="109">
        <v>1744</v>
      </c>
      <c r="U64" s="109">
        <v>1443</v>
      </c>
      <c r="V64" s="111">
        <v>627</v>
      </c>
      <c r="W64" s="109">
        <v>3136</v>
      </c>
      <c r="X64" s="109">
        <v>1579</v>
      </c>
      <c r="Y64" s="109">
        <v>1133</v>
      </c>
      <c r="Z64" s="111">
        <v>424</v>
      </c>
      <c r="AA64" s="109">
        <v>3520</v>
      </c>
      <c r="AB64" s="109">
        <v>1557</v>
      </c>
      <c r="AC64" s="109">
        <v>1444</v>
      </c>
      <c r="AD64" s="111">
        <v>519</v>
      </c>
      <c r="AE64" s="109">
        <v>3663</v>
      </c>
      <c r="AF64" s="109">
        <v>1853</v>
      </c>
      <c r="AG64" s="109">
        <v>1290</v>
      </c>
      <c r="AH64" s="111">
        <v>520</v>
      </c>
      <c r="AI64" s="109">
        <v>4904</v>
      </c>
      <c r="AJ64" s="109">
        <v>2024</v>
      </c>
      <c r="AK64" s="109">
        <v>2226</v>
      </c>
      <c r="AL64" s="111">
        <v>654</v>
      </c>
      <c r="AM64" s="109">
        <v>5157</v>
      </c>
      <c r="AN64" s="109">
        <v>2105</v>
      </c>
      <c r="AO64" s="109">
        <v>2340</v>
      </c>
      <c r="AP64" s="111">
        <v>712</v>
      </c>
      <c r="AQ64" s="109">
        <v>4223</v>
      </c>
      <c r="AR64" s="109">
        <v>1380</v>
      </c>
      <c r="AS64" s="109">
        <v>2244</v>
      </c>
      <c r="AT64" s="111">
        <v>599</v>
      </c>
      <c r="AU64" s="109">
        <v>4157</v>
      </c>
      <c r="AV64" s="109">
        <v>1265</v>
      </c>
      <c r="AW64" s="109">
        <v>2256</v>
      </c>
      <c r="AX64" s="111">
        <v>636</v>
      </c>
    </row>
    <row r="65" spans="2:50" ht="13.5" thickBot="1">
      <c r="B65" s="102" t="s">
        <v>75</v>
      </c>
      <c r="C65" s="109">
        <f>SUM(D65:F65)</f>
        <v>2100</v>
      </c>
      <c r="D65" s="203">
        <v>964</v>
      </c>
      <c r="E65" s="203">
        <v>881</v>
      </c>
      <c r="F65" s="111">
        <v>255</v>
      </c>
      <c r="G65" s="109">
        <f t="shared" si="7"/>
        <v>1897</v>
      </c>
      <c r="H65" s="109">
        <v>794</v>
      </c>
      <c r="I65" s="109">
        <v>789</v>
      </c>
      <c r="J65" s="111">
        <v>314</v>
      </c>
      <c r="K65" s="109">
        <v>1994</v>
      </c>
      <c r="L65" s="109">
        <v>942</v>
      </c>
      <c r="M65" s="109">
        <v>719</v>
      </c>
      <c r="N65" s="111">
        <v>333</v>
      </c>
      <c r="O65" s="109">
        <f t="shared" si="0"/>
        <v>2322</v>
      </c>
      <c r="P65" s="109">
        <v>954</v>
      </c>
      <c r="Q65" s="109">
        <v>761</v>
      </c>
      <c r="R65" s="111">
        <v>607</v>
      </c>
      <c r="S65" s="109">
        <v>1906</v>
      </c>
      <c r="T65" s="109">
        <v>827</v>
      </c>
      <c r="U65" s="109">
        <v>735</v>
      </c>
      <c r="V65" s="111">
        <v>344</v>
      </c>
      <c r="W65" s="109">
        <v>2049</v>
      </c>
      <c r="X65" s="109">
        <v>811</v>
      </c>
      <c r="Y65" s="109">
        <v>844</v>
      </c>
      <c r="Z65" s="111">
        <v>394</v>
      </c>
      <c r="AA65" s="109">
        <v>1721</v>
      </c>
      <c r="AB65" s="109">
        <v>758</v>
      </c>
      <c r="AC65" s="109">
        <v>686</v>
      </c>
      <c r="AD65" s="111">
        <v>277</v>
      </c>
      <c r="AE65" s="109">
        <v>1993</v>
      </c>
      <c r="AF65" s="109">
        <v>997</v>
      </c>
      <c r="AG65" s="109">
        <v>728</v>
      </c>
      <c r="AH65" s="111">
        <v>268</v>
      </c>
      <c r="AI65" s="109">
        <v>2684</v>
      </c>
      <c r="AJ65" s="109">
        <v>999</v>
      </c>
      <c r="AK65" s="109">
        <v>1353</v>
      </c>
      <c r="AL65" s="111">
        <v>332</v>
      </c>
      <c r="AM65" s="109">
        <v>3218</v>
      </c>
      <c r="AN65" s="109">
        <v>976</v>
      </c>
      <c r="AO65" s="109">
        <v>1883</v>
      </c>
      <c r="AP65" s="111">
        <v>359</v>
      </c>
      <c r="AQ65" s="109">
        <v>2620</v>
      </c>
      <c r="AR65" s="109">
        <v>752</v>
      </c>
      <c r="AS65" s="109">
        <v>1564</v>
      </c>
      <c r="AT65" s="111">
        <v>304</v>
      </c>
      <c r="AU65" s="109">
        <v>2624</v>
      </c>
      <c r="AV65" s="109">
        <v>788</v>
      </c>
      <c r="AW65" s="109">
        <v>1459</v>
      </c>
      <c r="AX65" s="111">
        <v>377</v>
      </c>
    </row>
    <row r="66" spans="2:50" ht="13.5" thickBot="1">
      <c r="B66" s="103" t="s">
        <v>76</v>
      </c>
      <c r="C66" s="113">
        <f>+D66+E66+F66</f>
        <v>19516</v>
      </c>
      <c r="D66" s="204">
        <v>8982</v>
      </c>
      <c r="E66" s="204">
        <v>7035</v>
      </c>
      <c r="F66" s="113">
        <v>3499</v>
      </c>
      <c r="G66" s="114">
        <f t="shared" si="7"/>
        <v>18567</v>
      </c>
      <c r="H66" s="113">
        <v>8474</v>
      </c>
      <c r="I66" s="113">
        <v>7169</v>
      </c>
      <c r="J66" s="113">
        <v>2924</v>
      </c>
      <c r="K66" s="114">
        <v>25951</v>
      </c>
      <c r="L66" s="113">
        <v>10679</v>
      </c>
      <c r="M66" s="113">
        <v>10237</v>
      </c>
      <c r="N66" s="113">
        <v>5035</v>
      </c>
      <c r="O66" s="114">
        <f t="shared" si="0"/>
        <v>23323</v>
      </c>
      <c r="P66" s="113">
        <v>9380</v>
      </c>
      <c r="Q66" s="113">
        <v>10087</v>
      </c>
      <c r="R66" s="113">
        <v>3856</v>
      </c>
      <c r="S66" s="114">
        <v>24805</v>
      </c>
      <c r="T66" s="113">
        <v>9348</v>
      </c>
      <c r="U66" s="113">
        <v>10332</v>
      </c>
      <c r="V66" s="115">
        <v>5125</v>
      </c>
      <c r="W66" s="114">
        <v>23679</v>
      </c>
      <c r="X66" s="113">
        <v>8864</v>
      </c>
      <c r="Y66" s="113">
        <v>10252</v>
      </c>
      <c r="Z66" s="115">
        <v>4563</v>
      </c>
      <c r="AA66" s="114">
        <v>23486</v>
      </c>
      <c r="AB66" s="113">
        <v>9613</v>
      </c>
      <c r="AC66" s="113">
        <v>9987</v>
      </c>
      <c r="AD66" s="115">
        <v>3886</v>
      </c>
      <c r="AE66" s="114">
        <v>26508</v>
      </c>
      <c r="AF66" s="113">
        <v>10503</v>
      </c>
      <c r="AG66" s="113">
        <v>12056</v>
      </c>
      <c r="AH66" s="115">
        <v>3949</v>
      </c>
      <c r="AI66" s="114">
        <v>29366</v>
      </c>
      <c r="AJ66" s="113">
        <v>11619</v>
      </c>
      <c r="AK66" s="113">
        <v>13461</v>
      </c>
      <c r="AL66" s="115">
        <v>4286</v>
      </c>
      <c r="AM66" s="114">
        <v>31235</v>
      </c>
      <c r="AN66" s="113">
        <v>11404</v>
      </c>
      <c r="AO66" s="113">
        <v>15089</v>
      </c>
      <c r="AP66" s="115">
        <v>4742</v>
      </c>
      <c r="AQ66" s="114">
        <v>30611</v>
      </c>
      <c r="AR66" s="113">
        <v>9191</v>
      </c>
      <c r="AS66" s="113">
        <v>16230</v>
      </c>
      <c r="AT66" s="115">
        <v>5190</v>
      </c>
      <c r="AU66" s="114">
        <v>30737</v>
      </c>
      <c r="AV66" s="113">
        <v>9604</v>
      </c>
      <c r="AW66" s="113">
        <v>15736</v>
      </c>
      <c r="AX66" s="115">
        <v>5397</v>
      </c>
    </row>
    <row r="67" spans="2:50" ht="13.5" thickBot="1">
      <c r="B67" s="102" t="s">
        <v>77</v>
      </c>
      <c r="C67" s="109">
        <f aca="true" t="shared" si="8" ref="C67:C75">SUM(D67:F67)</f>
        <v>8330</v>
      </c>
      <c r="D67" s="203">
        <v>4104</v>
      </c>
      <c r="E67" s="203">
        <v>2565</v>
      </c>
      <c r="F67" s="111">
        <v>1661</v>
      </c>
      <c r="G67" s="109">
        <f aca="true" t="shared" si="9" ref="G67:G74">+H67+I67+J67</f>
        <v>8818</v>
      </c>
      <c r="H67" s="109">
        <v>3916</v>
      </c>
      <c r="I67" s="109">
        <v>3541</v>
      </c>
      <c r="J67" s="111">
        <v>1361</v>
      </c>
      <c r="K67" s="109">
        <v>13000</v>
      </c>
      <c r="L67" s="109">
        <v>5047</v>
      </c>
      <c r="M67" s="109">
        <v>4970</v>
      </c>
      <c r="N67" s="111">
        <v>2983</v>
      </c>
      <c r="O67" s="109">
        <f t="shared" si="0"/>
        <v>11137</v>
      </c>
      <c r="P67" s="109">
        <v>4385</v>
      </c>
      <c r="Q67" s="109">
        <v>4773</v>
      </c>
      <c r="R67" s="111">
        <v>1979</v>
      </c>
      <c r="S67" s="109">
        <v>12423</v>
      </c>
      <c r="T67" s="109">
        <v>4390</v>
      </c>
      <c r="U67" s="109">
        <v>5126</v>
      </c>
      <c r="V67" s="111">
        <v>2907</v>
      </c>
      <c r="W67" s="109">
        <v>11424</v>
      </c>
      <c r="X67" s="109">
        <v>4119</v>
      </c>
      <c r="Y67" s="109">
        <v>4800</v>
      </c>
      <c r="Z67" s="111">
        <v>2505</v>
      </c>
      <c r="AA67" s="109">
        <v>11443</v>
      </c>
      <c r="AB67" s="109">
        <v>4461</v>
      </c>
      <c r="AC67" s="109">
        <v>4899</v>
      </c>
      <c r="AD67" s="111">
        <v>2083</v>
      </c>
      <c r="AE67" s="109">
        <v>12033</v>
      </c>
      <c r="AF67" s="109">
        <v>4863</v>
      </c>
      <c r="AG67" s="109">
        <v>5161</v>
      </c>
      <c r="AH67" s="111">
        <v>2009</v>
      </c>
      <c r="AI67" s="109">
        <v>13580</v>
      </c>
      <c r="AJ67" s="109">
        <v>5510</v>
      </c>
      <c r="AK67" s="109">
        <v>5934</v>
      </c>
      <c r="AL67" s="111">
        <v>2136</v>
      </c>
      <c r="AM67" s="109">
        <v>13633</v>
      </c>
      <c r="AN67" s="109">
        <v>5033</v>
      </c>
      <c r="AO67" s="109">
        <v>6270</v>
      </c>
      <c r="AP67" s="111">
        <v>2330</v>
      </c>
      <c r="AQ67" s="109">
        <v>14282</v>
      </c>
      <c r="AR67" s="109">
        <v>3847</v>
      </c>
      <c r="AS67" s="109">
        <v>7508</v>
      </c>
      <c r="AT67" s="111">
        <v>2927</v>
      </c>
      <c r="AU67" s="109">
        <v>13176</v>
      </c>
      <c r="AV67" s="109">
        <v>3813</v>
      </c>
      <c r="AW67" s="109">
        <v>6682</v>
      </c>
      <c r="AX67" s="111">
        <v>2681</v>
      </c>
    </row>
    <row r="68" spans="2:50" ht="13.5" thickBot="1">
      <c r="B68" s="102" t="s">
        <v>78</v>
      </c>
      <c r="C68" s="109">
        <f t="shared" si="8"/>
        <v>2478</v>
      </c>
      <c r="D68" s="203">
        <v>754</v>
      </c>
      <c r="E68" s="203">
        <v>1084</v>
      </c>
      <c r="F68" s="111">
        <v>640</v>
      </c>
      <c r="G68" s="109">
        <f t="shared" si="9"/>
        <v>2027</v>
      </c>
      <c r="H68" s="109">
        <v>700</v>
      </c>
      <c r="I68" s="109">
        <v>811</v>
      </c>
      <c r="J68" s="111">
        <v>516</v>
      </c>
      <c r="K68" s="109">
        <v>2807</v>
      </c>
      <c r="L68" s="109">
        <v>1021</v>
      </c>
      <c r="M68" s="109">
        <v>1124</v>
      </c>
      <c r="N68" s="111">
        <v>662</v>
      </c>
      <c r="O68" s="109">
        <f t="shared" si="0"/>
        <v>2676</v>
      </c>
      <c r="P68" s="109">
        <v>883</v>
      </c>
      <c r="Q68" s="109">
        <v>1073</v>
      </c>
      <c r="R68" s="111">
        <v>720</v>
      </c>
      <c r="S68" s="109">
        <v>2943</v>
      </c>
      <c r="T68" s="109">
        <v>895</v>
      </c>
      <c r="U68" s="109">
        <v>1196</v>
      </c>
      <c r="V68" s="111">
        <v>852</v>
      </c>
      <c r="W68" s="109">
        <v>2518</v>
      </c>
      <c r="X68" s="109">
        <v>885</v>
      </c>
      <c r="Y68" s="109">
        <v>1134</v>
      </c>
      <c r="Z68" s="111">
        <v>499</v>
      </c>
      <c r="AA68" s="109">
        <v>2464</v>
      </c>
      <c r="AB68" s="109">
        <v>927</v>
      </c>
      <c r="AC68" s="109">
        <v>1070</v>
      </c>
      <c r="AD68" s="111">
        <v>467</v>
      </c>
      <c r="AE68" s="109">
        <v>3376</v>
      </c>
      <c r="AF68" s="109">
        <v>1153</v>
      </c>
      <c r="AG68" s="109">
        <v>1655</v>
      </c>
      <c r="AH68" s="111">
        <v>568</v>
      </c>
      <c r="AI68" s="109">
        <v>3571</v>
      </c>
      <c r="AJ68" s="109">
        <v>1227</v>
      </c>
      <c r="AK68" s="109">
        <v>1744</v>
      </c>
      <c r="AL68" s="111">
        <v>600</v>
      </c>
      <c r="AM68" s="109">
        <v>3430</v>
      </c>
      <c r="AN68" s="109">
        <v>1203</v>
      </c>
      <c r="AO68" s="109">
        <v>1573</v>
      </c>
      <c r="AP68" s="111">
        <v>654</v>
      </c>
      <c r="AQ68" s="109">
        <v>2867</v>
      </c>
      <c r="AR68" s="109">
        <v>868</v>
      </c>
      <c r="AS68" s="109">
        <v>1351</v>
      </c>
      <c r="AT68" s="111">
        <v>648</v>
      </c>
      <c r="AU68" s="109">
        <v>2981</v>
      </c>
      <c r="AV68" s="109">
        <v>897</v>
      </c>
      <c r="AW68" s="109">
        <v>1450</v>
      </c>
      <c r="AX68" s="111">
        <v>634</v>
      </c>
    </row>
    <row r="69" spans="2:50" ht="13.5" thickBot="1">
      <c r="B69" s="102" t="s">
        <v>79</v>
      </c>
      <c r="C69" s="109">
        <f t="shared" si="8"/>
        <v>1966</v>
      </c>
      <c r="D69" s="203">
        <v>823</v>
      </c>
      <c r="E69" s="203">
        <v>930</v>
      </c>
      <c r="F69" s="111">
        <v>213</v>
      </c>
      <c r="G69" s="109">
        <f t="shared" si="9"/>
        <v>1922</v>
      </c>
      <c r="H69" s="109">
        <v>930</v>
      </c>
      <c r="I69" s="109">
        <v>767</v>
      </c>
      <c r="J69" s="111">
        <v>225</v>
      </c>
      <c r="K69" s="109">
        <v>2138</v>
      </c>
      <c r="L69" s="109">
        <v>981</v>
      </c>
      <c r="M69" s="109">
        <v>802</v>
      </c>
      <c r="N69" s="111">
        <v>355</v>
      </c>
      <c r="O69" s="109">
        <f t="shared" si="0"/>
        <v>2172</v>
      </c>
      <c r="P69" s="109">
        <v>913</v>
      </c>
      <c r="Q69" s="109">
        <v>974</v>
      </c>
      <c r="R69" s="111">
        <v>285</v>
      </c>
      <c r="S69" s="109">
        <v>2191</v>
      </c>
      <c r="T69" s="109">
        <v>816</v>
      </c>
      <c r="U69" s="109">
        <v>908</v>
      </c>
      <c r="V69" s="111">
        <v>467</v>
      </c>
      <c r="W69" s="109">
        <v>2381</v>
      </c>
      <c r="X69" s="109">
        <v>813</v>
      </c>
      <c r="Y69" s="109">
        <v>948</v>
      </c>
      <c r="Z69" s="111">
        <v>620</v>
      </c>
      <c r="AA69" s="109">
        <v>2434</v>
      </c>
      <c r="AB69" s="109">
        <v>770</v>
      </c>
      <c r="AC69" s="109">
        <v>1119</v>
      </c>
      <c r="AD69" s="111">
        <v>545</v>
      </c>
      <c r="AE69" s="109">
        <v>2417</v>
      </c>
      <c r="AF69" s="109">
        <v>899</v>
      </c>
      <c r="AG69" s="109">
        <v>1025</v>
      </c>
      <c r="AH69" s="111">
        <v>493</v>
      </c>
      <c r="AI69" s="109">
        <v>2489</v>
      </c>
      <c r="AJ69" s="109">
        <v>816</v>
      </c>
      <c r="AK69" s="109">
        <v>1267</v>
      </c>
      <c r="AL69" s="111">
        <v>406</v>
      </c>
      <c r="AM69" s="109">
        <v>2603</v>
      </c>
      <c r="AN69" s="109">
        <v>844</v>
      </c>
      <c r="AO69" s="109">
        <v>1310</v>
      </c>
      <c r="AP69" s="111">
        <v>449</v>
      </c>
      <c r="AQ69" s="109">
        <v>2793</v>
      </c>
      <c r="AR69" s="109">
        <v>822</v>
      </c>
      <c r="AS69" s="109">
        <v>1386</v>
      </c>
      <c r="AT69" s="111">
        <v>585</v>
      </c>
      <c r="AU69" s="109">
        <v>2715</v>
      </c>
      <c r="AV69" s="109">
        <v>754</v>
      </c>
      <c r="AW69" s="109">
        <v>1351</v>
      </c>
      <c r="AX69" s="111">
        <v>610</v>
      </c>
    </row>
    <row r="70" spans="2:50" ht="13.5" thickBot="1">
      <c r="B70" s="102" t="s">
        <v>80</v>
      </c>
      <c r="C70" s="109">
        <f t="shared" si="8"/>
        <v>6742</v>
      </c>
      <c r="D70" s="203">
        <v>3301</v>
      </c>
      <c r="E70" s="203">
        <v>2456</v>
      </c>
      <c r="F70" s="111">
        <v>985</v>
      </c>
      <c r="G70" s="109">
        <f>+H70+I70+J70</f>
        <v>5800</v>
      </c>
      <c r="H70" s="109">
        <v>2928</v>
      </c>
      <c r="I70" s="109">
        <v>2050</v>
      </c>
      <c r="J70" s="111">
        <v>822</v>
      </c>
      <c r="K70" s="109">
        <v>8006</v>
      </c>
      <c r="L70" s="109">
        <v>3630</v>
      </c>
      <c r="M70" s="109">
        <v>3341</v>
      </c>
      <c r="N70" s="111">
        <v>1035</v>
      </c>
      <c r="O70" s="109">
        <f t="shared" si="0"/>
        <v>7338</v>
      </c>
      <c r="P70" s="109">
        <v>3199</v>
      </c>
      <c r="Q70" s="109">
        <v>3267</v>
      </c>
      <c r="R70" s="111">
        <v>872</v>
      </c>
      <c r="S70" s="109">
        <v>7248</v>
      </c>
      <c r="T70" s="109">
        <v>3247</v>
      </c>
      <c r="U70" s="109">
        <v>3102</v>
      </c>
      <c r="V70" s="111">
        <v>899</v>
      </c>
      <c r="W70" s="109">
        <v>7356</v>
      </c>
      <c r="X70" s="109">
        <v>3047</v>
      </c>
      <c r="Y70" s="109">
        <v>3370</v>
      </c>
      <c r="Z70" s="111">
        <v>939</v>
      </c>
      <c r="AA70" s="109">
        <v>7145</v>
      </c>
      <c r="AB70" s="109">
        <v>3455</v>
      </c>
      <c r="AC70" s="109">
        <v>2899</v>
      </c>
      <c r="AD70" s="111">
        <v>791</v>
      </c>
      <c r="AE70" s="109">
        <v>8682</v>
      </c>
      <c r="AF70" s="109">
        <v>3588</v>
      </c>
      <c r="AG70" s="109">
        <v>4215</v>
      </c>
      <c r="AH70" s="111">
        <v>879</v>
      </c>
      <c r="AI70" s="109">
        <v>9726</v>
      </c>
      <c r="AJ70" s="109">
        <v>4066</v>
      </c>
      <c r="AK70" s="109">
        <v>4516</v>
      </c>
      <c r="AL70" s="111">
        <v>1144</v>
      </c>
      <c r="AM70" s="109">
        <v>11569</v>
      </c>
      <c r="AN70" s="109">
        <v>4324</v>
      </c>
      <c r="AO70" s="109">
        <v>5936</v>
      </c>
      <c r="AP70" s="111">
        <v>1309</v>
      </c>
      <c r="AQ70" s="109">
        <v>10669</v>
      </c>
      <c r="AR70" s="109">
        <v>3654</v>
      </c>
      <c r="AS70" s="109">
        <v>5985</v>
      </c>
      <c r="AT70" s="111">
        <v>1030</v>
      </c>
      <c r="AU70" s="109">
        <v>10960</v>
      </c>
      <c r="AV70" s="109">
        <v>4140</v>
      </c>
      <c r="AW70" s="109">
        <v>6253</v>
      </c>
      <c r="AX70" s="111">
        <v>1472</v>
      </c>
    </row>
    <row r="71" spans="2:50" ht="13.5" thickBot="1">
      <c r="B71" s="103" t="s">
        <v>81</v>
      </c>
      <c r="C71" s="113">
        <f t="shared" si="8"/>
        <v>25661</v>
      </c>
      <c r="D71" s="204">
        <v>24830</v>
      </c>
      <c r="E71" s="204">
        <v>415</v>
      </c>
      <c r="F71" s="113">
        <v>416</v>
      </c>
      <c r="G71" s="114">
        <f>+H71+I71+J71</f>
        <v>40057</v>
      </c>
      <c r="H71" s="113">
        <v>31581</v>
      </c>
      <c r="I71" s="113">
        <v>6000</v>
      </c>
      <c r="J71" s="113">
        <v>2476</v>
      </c>
      <c r="K71" s="114">
        <v>98183</v>
      </c>
      <c r="L71" s="113">
        <v>56423</v>
      </c>
      <c r="M71" s="113">
        <v>25161</v>
      </c>
      <c r="N71" s="113">
        <v>16599</v>
      </c>
      <c r="O71" s="114">
        <f t="shared" si="0"/>
        <v>87999</v>
      </c>
      <c r="P71" s="113">
        <v>51306</v>
      </c>
      <c r="Q71" s="113">
        <v>27263</v>
      </c>
      <c r="R71" s="113">
        <v>9430</v>
      </c>
      <c r="S71" s="114">
        <v>92835</v>
      </c>
      <c r="T71" s="113">
        <v>51412</v>
      </c>
      <c r="U71" s="113">
        <v>28127</v>
      </c>
      <c r="V71" s="115">
        <v>13296</v>
      </c>
      <c r="W71" s="114">
        <v>88127</v>
      </c>
      <c r="X71" s="113">
        <v>48249</v>
      </c>
      <c r="Y71" s="113">
        <v>24025</v>
      </c>
      <c r="Z71" s="115">
        <v>15853</v>
      </c>
      <c r="AA71" s="114">
        <v>86252</v>
      </c>
      <c r="AB71" s="113">
        <v>48151</v>
      </c>
      <c r="AC71" s="113">
        <v>23894</v>
      </c>
      <c r="AD71" s="115">
        <v>14207</v>
      </c>
      <c r="AE71" s="114">
        <v>92893</v>
      </c>
      <c r="AF71" s="113">
        <v>50917</v>
      </c>
      <c r="AG71" s="113">
        <v>25560</v>
      </c>
      <c r="AH71" s="115">
        <v>16416</v>
      </c>
      <c r="AI71" s="114">
        <v>104965</v>
      </c>
      <c r="AJ71" s="113">
        <v>59522</v>
      </c>
      <c r="AK71" s="113">
        <v>30797</v>
      </c>
      <c r="AL71" s="115">
        <v>14646</v>
      </c>
      <c r="AM71" s="114">
        <v>100228</v>
      </c>
      <c r="AN71" s="113">
        <v>47680</v>
      </c>
      <c r="AO71" s="113">
        <v>37027</v>
      </c>
      <c r="AP71" s="115">
        <v>15521</v>
      </c>
      <c r="AQ71" s="114">
        <v>78302</v>
      </c>
      <c r="AR71" s="113">
        <v>26024</v>
      </c>
      <c r="AS71" s="113">
        <v>33140</v>
      </c>
      <c r="AT71" s="115">
        <v>19138</v>
      </c>
      <c r="AU71" s="114">
        <v>77792</v>
      </c>
      <c r="AV71" s="113">
        <v>24786</v>
      </c>
      <c r="AW71" s="113">
        <v>33994</v>
      </c>
      <c r="AX71" s="115">
        <v>19012</v>
      </c>
    </row>
    <row r="72" spans="2:50" ht="13.5" thickBot="1">
      <c r="B72" s="103" t="s">
        <v>82</v>
      </c>
      <c r="C72" s="113">
        <f t="shared" si="8"/>
        <v>14246</v>
      </c>
      <c r="D72" s="204">
        <v>6108</v>
      </c>
      <c r="E72" s="204">
        <v>6589</v>
      </c>
      <c r="F72" s="113">
        <v>1549</v>
      </c>
      <c r="G72" s="114">
        <f t="shared" si="9"/>
        <v>7624</v>
      </c>
      <c r="H72" s="113">
        <v>4026</v>
      </c>
      <c r="I72" s="113">
        <v>2768</v>
      </c>
      <c r="J72" s="113">
        <v>830</v>
      </c>
      <c r="K72" s="114">
        <v>17429</v>
      </c>
      <c r="L72" s="113">
        <v>7899</v>
      </c>
      <c r="M72" s="113">
        <v>7374</v>
      </c>
      <c r="N72" s="113">
        <v>2156</v>
      </c>
      <c r="O72" s="114">
        <f t="shared" si="0"/>
        <v>14869</v>
      </c>
      <c r="P72" s="113">
        <v>5943</v>
      </c>
      <c r="Q72" s="113">
        <v>6156</v>
      </c>
      <c r="R72" s="113">
        <v>2770</v>
      </c>
      <c r="S72" s="114">
        <v>15685</v>
      </c>
      <c r="T72" s="113">
        <v>6175</v>
      </c>
      <c r="U72" s="113">
        <v>7491</v>
      </c>
      <c r="V72" s="115">
        <v>2019</v>
      </c>
      <c r="W72" s="114">
        <v>14614</v>
      </c>
      <c r="X72" s="113">
        <v>5714</v>
      </c>
      <c r="Y72" s="113">
        <v>6837</v>
      </c>
      <c r="Z72" s="115">
        <v>2063</v>
      </c>
      <c r="AA72" s="114">
        <v>15311</v>
      </c>
      <c r="AB72" s="113">
        <v>5752</v>
      </c>
      <c r="AC72" s="113">
        <v>7331</v>
      </c>
      <c r="AD72" s="115">
        <v>2228</v>
      </c>
      <c r="AE72" s="114">
        <v>17512</v>
      </c>
      <c r="AF72" s="113">
        <v>6747</v>
      </c>
      <c r="AG72" s="113">
        <v>8232</v>
      </c>
      <c r="AH72" s="115">
        <v>2533</v>
      </c>
      <c r="AI72" s="114">
        <v>18938</v>
      </c>
      <c r="AJ72" s="113">
        <v>7079</v>
      </c>
      <c r="AK72" s="113">
        <v>9102</v>
      </c>
      <c r="AL72" s="115">
        <v>2757</v>
      </c>
      <c r="AM72" s="114">
        <v>19290</v>
      </c>
      <c r="AN72" s="113">
        <v>6939</v>
      </c>
      <c r="AO72" s="113">
        <v>9770</v>
      </c>
      <c r="AP72" s="115">
        <v>2581</v>
      </c>
      <c r="AQ72" s="114">
        <v>13476</v>
      </c>
      <c r="AR72" s="113">
        <v>4437</v>
      </c>
      <c r="AS72" s="113">
        <v>6781</v>
      </c>
      <c r="AT72" s="115">
        <v>2258</v>
      </c>
      <c r="AU72" s="114">
        <v>14722</v>
      </c>
      <c r="AV72" s="113">
        <v>4504</v>
      </c>
      <c r="AW72" s="113">
        <v>5531</v>
      </c>
      <c r="AX72" s="115">
        <v>4687</v>
      </c>
    </row>
    <row r="73" spans="2:50" ht="13.5" thickBot="1">
      <c r="B73" s="103" t="s">
        <v>83</v>
      </c>
      <c r="C73" s="113">
        <f t="shared" si="8"/>
        <v>4770</v>
      </c>
      <c r="D73" s="204">
        <v>2737</v>
      </c>
      <c r="E73" s="204">
        <v>1401</v>
      </c>
      <c r="F73" s="113">
        <v>632</v>
      </c>
      <c r="G73" s="114">
        <f t="shared" si="9"/>
        <v>4459</v>
      </c>
      <c r="H73" s="113">
        <v>2372</v>
      </c>
      <c r="I73" s="113">
        <v>1530</v>
      </c>
      <c r="J73" s="113">
        <v>557</v>
      </c>
      <c r="K73" s="114">
        <v>5544</v>
      </c>
      <c r="L73" s="113">
        <v>2869</v>
      </c>
      <c r="M73" s="113">
        <v>1895</v>
      </c>
      <c r="N73" s="113">
        <v>780</v>
      </c>
      <c r="O73" s="114">
        <f t="shared" si="0"/>
        <v>2435</v>
      </c>
      <c r="P73" s="113">
        <v>1147</v>
      </c>
      <c r="Q73" s="113">
        <v>784</v>
      </c>
      <c r="R73" s="113">
        <v>504</v>
      </c>
      <c r="S73" s="114">
        <v>2286</v>
      </c>
      <c r="T73" s="113">
        <v>1072</v>
      </c>
      <c r="U73" s="113">
        <v>707</v>
      </c>
      <c r="V73" s="115">
        <v>507</v>
      </c>
      <c r="W73" s="114">
        <v>2358</v>
      </c>
      <c r="X73" s="113">
        <v>1141</v>
      </c>
      <c r="Y73" s="113">
        <v>748</v>
      </c>
      <c r="Z73" s="115">
        <v>469</v>
      </c>
      <c r="AA73" s="114">
        <v>2575</v>
      </c>
      <c r="AB73" s="113">
        <v>1155</v>
      </c>
      <c r="AC73" s="113">
        <v>857</v>
      </c>
      <c r="AD73" s="115">
        <v>563</v>
      </c>
      <c r="AE73" s="114">
        <v>3093</v>
      </c>
      <c r="AF73" s="113">
        <v>1252</v>
      </c>
      <c r="AG73" s="113">
        <v>1296</v>
      </c>
      <c r="AH73" s="115">
        <v>545</v>
      </c>
      <c r="AI73" s="114">
        <v>3525</v>
      </c>
      <c r="AJ73" s="113">
        <v>1418</v>
      </c>
      <c r="AK73" s="113">
        <v>1566</v>
      </c>
      <c r="AL73" s="115">
        <v>541</v>
      </c>
      <c r="AM73" s="114">
        <v>3424</v>
      </c>
      <c r="AN73" s="113">
        <v>1126</v>
      </c>
      <c r="AO73" s="113">
        <v>1673</v>
      </c>
      <c r="AP73" s="115">
        <v>625</v>
      </c>
      <c r="AQ73" s="114">
        <v>2911</v>
      </c>
      <c r="AR73" s="113">
        <v>787</v>
      </c>
      <c r="AS73" s="113">
        <v>1452</v>
      </c>
      <c r="AT73" s="115">
        <v>672</v>
      </c>
      <c r="AU73" s="114">
        <v>2705</v>
      </c>
      <c r="AV73" s="113">
        <v>738</v>
      </c>
      <c r="AW73" s="113">
        <v>1212</v>
      </c>
      <c r="AX73" s="115">
        <v>755</v>
      </c>
    </row>
    <row r="74" spans="2:50" ht="13.5" thickBot="1">
      <c r="B74" s="103" t="s">
        <v>84</v>
      </c>
      <c r="C74" s="113">
        <f t="shared" si="8"/>
        <v>22606</v>
      </c>
      <c r="D74" s="204">
        <v>9640</v>
      </c>
      <c r="E74" s="204">
        <v>9287</v>
      </c>
      <c r="F74" s="113">
        <v>3679</v>
      </c>
      <c r="G74" s="114">
        <f t="shared" si="9"/>
        <v>14290</v>
      </c>
      <c r="H74" s="113">
        <v>7345</v>
      </c>
      <c r="I74" s="113">
        <v>4756</v>
      </c>
      <c r="J74" s="113">
        <v>2189</v>
      </c>
      <c r="K74" s="114">
        <v>25952</v>
      </c>
      <c r="L74" s="113">
        <v>10721</v>
      </c>
      <c r="M74" s="113">
        <v>10438</v>
      </c>
      <c r="N74" s="113">
        <v>4793</v>
      </c>
      <c r="O74" s="114">
        <f t="shared" si="0"/>
        <v>23973</v>
      </c>
      <c r="P74" s="113">
        <v>9260</v>
      </c>
      <c r="Q74" s="113">
        <v>10760</v>
      </c>
      <c r="R74" s="113">
        <v>3953</v>
      </c>
      <c r="S74" s="114">
        <v>25077</v>
      </c>
      <c r="T74" s="113">
        <v>9017</v>
      </c>
      <c r="U74" s="113">
        <v>11670</v>
      </c>
      <c r="V74" s="115">
        <v>4390</v>
      </c>
      <c r="W74" s="114">
        <v>26822</v>
      </c>
      <c r="X74" s="113">
        <v>8435</v>
      </c>
      <c r="Y74" s="113">
        <v>14401</v>
      </c>
      <c r="Z74" s="115">
        <v>3986</v>
      </c>
      <c r="AA74" s="114">
        <v>24787</v>
      </c>
      <c r="AB74" s="113">
        <v>8557</v>
      </c>
      <c r="AC74" s="113">
        <v>12470</v>
      </c>
      <c r="AD74" s="115">
        <v>3760</v>
      </c>
      <c r="AE74" s="114">
        <v>29032</v>
      </c>
      <c r="AF74" s="113">
        <v>9553</v>
      </c>
      <c r="AG74" s="113">
        <v>15597</v>
      </c>
      <c r="AH74" s="115">
        <v>3882</v>
      </c>
      <c r="AI74" s="114">
        <v>35687</v>
      </c>
      <c r="AJ74" s="113">
        <v>10995</v>
      </c>
      <c r="AK74" s="113">
        <v>20052</v>
      </c>
      <c r="AL74" s="115">
        <v>4640</v>
      </c>
      <c r="AM74" s="114">
        <v>30539</v>
      </c>
      <c r="AN74" s="113">
        <v>8596</v>
      </c>
      <c r="AO74" s="113">
        <v>17894</v>
      </c>
      <c r="AP74" s="115">
        <v>4049</v>
      </c>
      <c r="AQ74" s="114">
        <v>29231</v>
      </c>
      <c r="AR74" s="113">
        <v>6011</v>
      </c>
      <c r="AS74" s="113">
        <v>18174</v>
      </c>
      <c r="AT74" s="115">
        <v>5046</v>
      </c>
      <c r="AU74" s="114">
        <v>29357</v>
      </c>
      <c r="AV74" s="113">
        <v>5415</v>
      </c>
      <c r="AW74" s="113">
        <v>18118</v>
      </c>
      <c r="AX74" s="115">
        <v>5824</v>
      </c>
    </row>
    <row r="75" spans="2:50" ht="13.5" thickBot="1">
      <c r="B75" s="102" t="s">
        <v>85</v>
      </c>
      <c r="C75" s="109">
        <f t="shared" si="8"/>
        <v>4495</v>
      </c>
      <c r="D75" s="203">
        <v>1984</v>
      </c>
      <c r="E75" s="203">
        <v>1737</v>
      </c>
      <c r="F75" s="111">
        <v>774</v>
      </c>
      <c r="G75" s="109">
        <f aca="true" t="shared" si="10" ref="G75:G80">+H75+I75+J75</f>
        <v>3598</v>
      </c>
      <c r="H75" s="109">
        <v>1637</v>
      </c>
      <c r="I75" s="109">
        <v>1376</v>
      </c>
      <c r="J75" s="111">
        <v>585</v>
      </c>
      <c r="K75" s="109">
        <v>4333</v>
      </c>
      <c r="L75" s="109">
        <v>2102</v>
      </c>
      <c r="M75" s="109">
        <v>1572</v>
      </c>
      <c r="N75" s="111">
        <v>659</v>
      </c>
      <c r="O75" s="109">
        <f t="shared" si="0"/>
        <v>4203</v>
      </c>
      <c r="P75" s="109">
        <v>1680</v>
      </c>
      <c r="Q75" s="109">
        <v>2001</v>
      </c>
      <c r="R75" s="111">
        <v>522</v>
      </c>
      <c r="S75" s="109">
        <v>5172</v>
      </c>
      <c r="T75" s="109">
        <v>1677</v>
      </c>
      <c r="U75" s="109">
        <v>2639</v>
      </c>
      <c r="V75" s="111">
        <v>856</v>
      </c>
      <c r="W75" s="109">
        <v>4847</v>
      </c>
      <c r="X75" s="109">
        <v>1624</v>
      </c>
      <c r="Y75" s="109">
        <v>2757</v>
      </c>
      <c r="Z75" s="111">
        <v>466</v>
      </c>
      <c r="AA75" s="109">
        <v>4483</v>
      </c>
      <c r="AB75" s="109">
        <v>1563</v>
      </c>
      <c r="AC75" s="109">
        <v>2325</v>
      </c>
      <c r="AD75" s="111">
        <v>595</v>
      </c>
      <c r="AE75" s="109">
        <v>5147</v>
      </c>
      <c r="AF75" s="109">
        <v>1716</v>
      </c>
      <c r="AG75" s="109">
        <v>2730</v>
      </c>
      <c r="AH75" s="111">
        <v>701</v>
      </c>
      <c r="AI75" s="109">
        <v>7137</v>
      </c>
      <c r="AJ75" s="109">
        <v>1793</v>
      </c>
      <c r="AK75" s="109">
        <v>4585</v>
      </c>
      <c r="AL75" s="111">
        <v>759</v>
      </c>
      <c r="AM75" s="109">
        <v>7042</v>
      </c>
      <c r="AN75" s="109">
        <v>1485</v>
      </c>
      <c r="AO75" s="109">
        <v>4780</v>
      </c>
      <c r="AP75" s="111">
        <v>777</v>
      </c>
      <c r="AQ75" s="109">
        <v>6452</v>
      </c>
      <c r="AR75" s="109">
        <v>909</v>
      </c>
      <c r="AS75" s="109">
        <v>4596</v>
      </c>
      <c r="AT75" s="111">
        <v>947</v>
      </c>
      <c r="AU75" s="109">
        <v>5887</v>
      </c>
      <c r="AV75" s="109">
        <v>838</v>
      </c>
      <c r="AW75" s="109">
        <v>3885</v>
      </c>
      <c r="AX75" s="111">
        <v>1164</v>
      </c>
    </row>
    <row r="76" spans="2:50" ht="13.5" thickBot="1">
      <c r="B76" s="102" t="s">
        <v>269</v>
      </c>
      <c r="C76" s="109">
        <v>12126</v>
      </c>
      <c r="D76" s="203">
        <v>4960</v>
      </c>
      <c r="E76" s="203">
        <v>5208</v>
      </c>
      <c r="F76" s="111">
        <v>1958</v>
      </c>
      <c r="G76" s="109">
        <f>+H76+I76+J76</f>
        <v>5558</v>
      </c>
      <c r="H76" s="109">
        <v>3097</v>
      </c>
      <c r="I76" s="109">
        <v>1559</v>
      </c>
      <c r="J76" s="111">
        <v>902</v>
      </c>
      <c r="K76" s="109">
        <v>16330</v>
      </c>
      <c r="L76" s="109">
        <v>6005</v>
      </c>
      <c r="M76" s="109">
        <v>6895</v>
      </c>
      <c r="N76" s="111">
        <v>3430</v>
      </c>
      <c r="O76" s="205">
        <f>SUM(P76:R76)</f>
        <v>14587</v>
      </c>
      <c r="P76" s="205">
        <v>5395</v>
      </c>
      <c r="Q76" s="205">
        <v>6454</v>
      </c>
      <c r="R76" s="206">
        <v>2738</v>
      </c>
      <c r="S76" s="205">
        <v>5179</v>
      </c>
      <c r="T76" s="205">
        <v>2187</v>
      </c>
      <c r="U76" s="205">
        <v>2289</v>
      </c>
      <c r="V76" s="206">
        <v>703</v>
      </c>
      <c r="W76" s="205">
        <v>5768</v>
      </c>
      <c r="X76" s="205">
        <v>1932</v>
      </c>
      <c r="Y76" s="205">
        <v>2966</v>
      </c>
      <c r="Z76" s="206">
        <v>870</v>
      </c>
      <c r="AA76" s="205">
        <v>5697</v>
      </c>
      <c r="AB76" s="205">
        <v>2056</v>
      </c>
      <c r="AC76" s="205">
        <v>2914</v>
      </c>
      <c r="AD76" s="206">
        <v>727</v>
      </c>
      <c r="AE76" s="205">
        <v>6810</v>
      </c>
      <c r="AF76" s="205">
        <v>2074</v>
      </c>
      <c r="AG76" s="205">
        <v>3946</v>
      </c>
      <c r="AH76" s="206">
        <v>790</v>
      </c>
      <c r="AI76" s="205">
        <v>8278</v>
      </c>
      <c r="AJ76" s="205">
        <v>2758</v>
      </c>
      <c r="AK76" s="205">
        <v>4455</v>
      </c>
      <c r="AL76" s="206">
        <v>1065</v>
      </c>
      <c r="AM76" s="205">
        <v>6995</v>
      </c>
      <c r="AN76" s="205">
        <v>1921</v>
      </c>
      <c r="AO76" s="205">
        <v>4155</v>
      </c>
      <c r="AP76" s="206">
        <v>919</v>
      </c>
      <c r="AQ76" s="205">
        <v>7051</v>
      </c>
      <c r="AR76" s="205">
        <v>1380</v>
      </c>
      <c r="AS76" s="205">
        <v>4580</v>
      </c>
      <c r="AT76" s="206">
        <v>1091</v>
      </c>
      <c r="AU76" s="205">
        <v>7331</v>
      </c>
      <c r="AV76" s="205">
        <v>1264</v>
      </c>
      <c r="AW76" s="205">
        <v>4590</v>
      </c>
      <c r="AX76" s="206">
        <v>1477</v>
      </c>
    </row>
    <row r="77" spans="2:50" ht="13.5" thickBot="1">
      <c r="B77" s="102" t="s">
        <v>270</v>
      </c>
      <c r="C77" s="109">
        <v>5985</v>
      </c>
      <c r="D77" s="203">
        <v>2696</v>
      </c>
      <c r="E77" s="203">
        <v>2342</v>
      </c>
      <c r="F77" s="111">
        <v>947</v>
      </c>
      <c r="G77" s="109">
        <f>+H77+I77+J77</f>
        <v>5134</v>
      </c>
      <c r="H77" s="109">
        <v>2611</v>
      </c>
      <c r="I77" s="109">
        <v>1821</v>
      </c>
      <c r="J77" s="111">
        <v>702</v>
      </c>
      <c r="K77" s="109">
        <v>5289</v>
      </c>
      <c r="L77" s="109">
        <v>2614</v>
      </c>
      <c r="M77" s="109">
        <v>1971</v>
      </c>
      <c r="N77" s="111">
        <v>704</v>
      </c>
      <c r="O77" s="205">
        <f>SUM(P77:R77)</f>
        <v>5183</v>
      </c>
      <c r="P77" s="205">
        <v>2185</v>
      </c>
      <c r="Q77" s="205">
        <v>2305</v>
      </c>
      <c r="R77" s="206">
        <v>693</v>
      </c>
      <c r="S77" s="205">
        <v>14726</v>
      </c>
      <c r="T77" s="205">
        <v>5153</v>
      </c>
      <c r="U77" s="205">
        <v>6742</v>
      </c>
      <c r="V77" s="206">
        <v>2831</v>
      </c>
      <c r="W77" s="205">
        <v>16207</v>
      </c>
      <c r="X77" s="205">
        <v>4879</v>
      </c>
      <c r="Y77" s="205">
        <v>8678</v>
      </c>
      <c r="Z77" s="206">
        <v>2650</v>
      </c>
      <c r="AA77" s="205">
        <v>14607</v>
      </c>
      <c r="AB77" s="205">
        <v>4938</v>
      </c>
      <c r="AC77" s="205">
        <v>7231</v>
      </c>
      <c r="AD77" s="206">
        <v>2438</v>
      </c>
      <c r="AE77" s="205">
        <v>17075</v>
      </c>
      <c r="AF77" s="205">
        <v>5763</v>
      </c>
      <c r="AG77" s="205">
        <v>8921</v>
      </c>
      <c r="AH77" s="206">
        <v>2391</v>
      </c>
      <c r="AI77" s="205">
        <v>20272</v>
      </c>
      <c r="AJ77" s="205">
        <v>6444</v>
      </c>
      <c r="AK77" s="205">
        <v>11012</v>
      </c>
      <c r="AL77" s="206">
        <v>2816</v>
      </c>
      <c r="AM77" s="205">
        <v>16502</v>
      </c>
      <c r="AN77" s="205">
        <v>5190</v>
      </c>
      <c r="AO77" s="205">
        <v>8959</v>
      </c>
      <c r="AP77" s="206">
        <v>2353</v>
      </c>
      <c r="AQ77" s="205">
        <v>15728</v>
      </c>
      <c r="AR77" s="205">
        <v>3722</v>
      </c>
      <c r="AS77" s="205">
        <v>8998</v>
      </c>
      <c r="AT77" s="206">
        <v>3008</v>
      </c>
      <c r="AU77" s="205">
        <v>16139</v>
      </c>
      <c r="AV77" s="205">
        <v>3313</v>
      </c>
      <c r="AW77" s="205">
        <v>9643</v>
      </c>
      <c r="AX77" s="206">
        <v>3183</v>
      </c>
    </row>
    <row r="78" spans="2:50" ht="13.5" thickBot="1">
      <c r="B78" s="103" t="s">
        <v>88</v>
      </c>
      <c r="C78" s="113">
        <f>SUM(D78:F78)</f>
        <v>3170</v>
      </c>
      <c r="D78" s="204">
        <v>1528</v>
      </c>
      <c r="E78" s="204">
        <v>1098</v>
      </c>
      <c r="F78" s="113">
        <v>544</v>
      </c>
      <c r="G78" s="114">
        <f t="shared" si="10"/>
        <v>2822</v>
      </c>
      <c r="H78" s="113">
        <v>1428</v>
      </c>
      <c r="I78" s="113">
        <v>920</v>
      </c>
      <c r="J78" s="113">
        <v>474</v>
      </c>
      <c r="K78" s="114">
        <v>3339</v>
      </c>
      <c r="L78" s="113">
        <v>1615</v>
      </c>
      <c r="M78" s="113">
        <v>1123</v>
      </c>
      <c r="N78" s="113">
        <v>601</v>
      </c>
      <c r="O78" s="114">
        <f t="shared" si="0"/>
        <v>1690</v>
      </c>
      <c r="P78" s="113">
        <v>973</v>
      </c>
      <c r="Q78" s="113">
        <v>534</v>
      </c>
      <c r="R78" s="113">
        <v>183</v>
      </c>
      <c r="S78" s="114">
        <v>1753</v>
      </c>
      <c r="T78" s="113">
        <v>968</v>
      </c>
      <c r="U78" s="113">
        <v>634</v>
      </c>
      <c r="V78" s="115">
        <v>151</v>
      </c>
      <c r="W78" s="114">
        <v>1951</v>
      </c>
      <c r="X78" s="113">
        <v>957</v>
      </c>
      <c r="Y78" s="113">
        <v>767</v>
      </c>
      <c r="Z78" s="115">
        <v>227</v>
      </c>
      <c r="AA78" s="114">
        <v>2188</v>
      </c>
      <c r="AB78" s="113">
        <v>1099</v>
      </c>
      <c r="AC78" s="113">
        <v>861</v>
      </c>
      <c r="AD78" s="115">
        <v>228</v>
      </c>
      <c r="AE78" s="114">
        <v>2433</v>
      </c>
      <c r="AF78" s="113">
        <v>1142</v>
      </c>
      <c r="AG78" s="113">
        <v>1012</v>
      </c>
      <c r="AH78" s="115">
        <v>279</v>
      </c>
      <c r="AI78" s="114">
        <v>3380</v>
      </c>
      <c r="AJ78" s="113">
        <v>1385</v>
      </c>
      <c r="AK78" s="113">
        <v>1537</v>
      </c>
      <c r="AL78" s="115">
        <v>458</v>
      </c>
      <c r="AM78" s="114">
        <v>3474</v>
      </c>
      <c r="AN78" s="113">
        <v>1207</v>
      </c>
      <c r="AO78" s="113">
        <v>1937</v>
      </c>
      <c r="AP78" s="115">
        <v>330</v>
      </c>
      <c r="AQ78" s="114">
        <v>2963</v>
      </c>
      <c r="AR78" s="113">
        <v>790</v>
      </c>
      <c r="AS78" s="113">
        <v>1735</v>
      </c>
      <c r="AT78" s="115">
        <v>438</v>
      </c>
      <c r="AU78" s="114">
        <v>2904</v>
      </c>
      <c r="AV78" s="113">
        <v>764</v>
      </c>
      <c r="AW78" s="113">
        <v>1745</v>
      </c>
      <c r="AX78" s="115">
        <v>395</v>
      </c>
    </row>
    <row r="79" spans="2:50" ht="13.5" thickBot="1">
      <c r="B79" s="103" t="s">
        <v>89</v>
      </c>
      <c r="C79" s="113">
        <f>SUM(D79:F79)</f>
        <v>399</v>
      </c>
      <c r="D79" s="113">
        <v>157</v>
      </c>
      <c r="E79" s="113">
        <v>189</v>
      </c>
      <c r="F79" s="113">
        <v>53</v>
      </c>
      <c r="G79" s="114">
        <f t="shared" si="10"/>
        <v>469</v>
      </c>
      <c r="H79" s="113">
        <v>155</v>
      </c>
      <c r="I79" s="113">
        <v>282</v>
      </c>
      <c r="J79" s="113">
        <v>32</v>
      </c>
      <c r="K79" s="114">
        <v>586</v>
      </c>
      <c r="L79" s="113">
        <v>141</v>
      </c>
      <c r="M79" s="113">
        <v>383</v>
      </c>
      <c r="N79" s="113">
        <v>62</v>
      </c>
      <c r="O79" s="114">
        <f t="shared" si="0"/>
        <v>421</v>
      </c>
      <c r="P79" s="113">
        <v>167</v>
      </c>
      <c r="Q79" s="113">
        <v>224</v>
      </c>
      <c r="R79" s="113">
        <v>30</v>
      </c>
      <c r="S79" s="114">
        <v>601</v>
      </c>
      <c r="T79" s="113">
        <v>220</v>
      </c>
      <c r="U79" s="113">
        <v>301</v>
      </c>
      <c r="V79" s="115">
        <v>80</v>
      </c>
      <c r="W79" s="114">
        <v>824</v>
      </c>
      <c r="X79" s="113">
        <v>188</v>
      </c>
      <c r="Y79" s="113">
        <v>605</v>
      </c>
      <c r="Z79" s="115">
        <v>31</v>
      </c>
      <c r="AA79" s="114">
        <v>587</v>
      </c>
      <c r="AB79" s="113">
        <v>165</v>
      </c>
      <c r="AC79" s="113">
        <v>326</v>
      </c>
      <c r="AD79" s="115">
        <v>96</v>
      </c>
      <c r="AE79" s="114">
        <v>775</v>
      </c>
      <c r="AF79" s="113">
        <v>185</v>
      </c>
      <c r="AG79" s="113">
        <v>521</v>
      </c>
      <c r="AH79" s="115">
        <v>69</v>
      </c>
      <c r="AI79" s="114">
        <v>873</v>
      </c>
      <c r="AJ79" s="113">
        <v>194</v>
      </c>
      <c r="AK79" s="113">
        <v>626</v>
      </c>
      <c r="AL79" s="115">
        <v>53</v>
      </c>
      <c r="AM79" s="114">
        <v>671</v>
      </c>
      <c r="AN79" s="113">
        <v>167</v>
      </c>
      <c r="AO79" s="113">
        <v>449</v>
      </c>
      <c r="AP79" s="115">
        <v>55</v>
      </c>
      <c r="AQ79" s="114">
        <v>725</v>
      </c>
      <c r="AR79" s="113">
        <v>172</v>
      </c>
      <c r="AS79" s="113">
        <v>467</v>
      </c>
      <c r="AT79" s="115">
        <v>86</v>
      </c>
      <c r="AU79" s="114">
        <v>741</v>
      </c>
      <c r="AV79" s="113">
        <v>170</v>
      </c>
      <c r="AW79" s="113">
        <v>447</v>
      </c>
      <c r="AX79" s="115">
        <v>124</v>
      </c>
    </row>
    <row r="80" spans="2:50" ht="13.5" thickBot="1">
      <c r="B80" s="229" t="s">
        <v>90</v>
      </c>
      <c r="C80" s="230">
        <f>SUM(D80:F80)</f>
        <v>697</v>
      </c>
      <c r="D80" s="230">
        <v>228</v>
      </c>
      <c r="E80" s="230">
        <v>375</v>
      </c>
      <c r="F80" s="230">
        <v>94</v>
      </c>
      <c r="G80" s="231">
        <f t="shared" si="10"/>
        <v>530</v>
      </c>
      <c r="H80" s="230">
        <v>235</v>
      </c>
      <c r="I80" s="230">
        <v>216</v>
      </c>
      <c r="J80" s="230">
        <v>79</v>
      </c>
      <c r="K80" s="231">
        <v>564</v>
      </c>
      <c r="L80" s="230">
        <v>214</v>
      </c>
      <c r="M80" s="230">
        <v>288</v>
      </c>
      <c r="N80" s="230">
        <v>62</v>
      </c>
      <c r="O80" s="231">
        <f t="shared" si="0"/>
        <v>596</v>
      </c>
      <c r="P80" s="230">
        <v>236</v>
      </c>
      <c r="Q80" s="230">
        <v>291</v>
      </c>
      <c r="R80" s="230">
        <v>69</v>
      </c>
      <c r="S80" s="231">
        <v>427</v>
      </c>
      <c r="T80" s="230">
        <v>193</v>
      </c>
      <c r="U80" s="230">
        <v>170</v>
      </c>
      <c r="V80" s="232">
        <v>64</v>
      </c>
      <c r="W80" s="231">
        <v>596</v>
      </c>
      <c r="X80" s="230">
        <v>166</v>
      </c>
      <c r="Y80" s="230">
        <v>331</v>
      </c>
      <c r="Z80" s="232">
        <v>99</v>
      </c>
      <c r="AA80" s="231">
        <v>740</v>
      </c>
      <c r="AB80" s="230">
        <v>238</v>
      </c>
      <c r="AC80" s="230">
        <v>457</v>
      </c>
      <c r="AD80" s="232">
        <v>45</v>
      </c>
      <c r="AE80" s="231">
        <v>616</v>
      </c>
      <c r="AF80" s="230">
        <v>240</v>
      </c>
      <c r="AG80" s="230">
        <v>336</v>
      </c>
      <c r="AH80" s="232">
        <v>40</v>
      </c>
      <c r="AI80" s="231">
        <v>1011</v>
      </c>
      <c r="AJ80" s="230">
        <v>294</v>
      </c>
      <c r="AK80" s="230">
        <v>647</v>
      </c>
      <c r="AL80" s="232">
        <v>70</v>
      </c>
      <c r="AM80" s="231">
        <v>669</v>
      </c>
      <c r="AN80" s="230">
        <v>230</v>
      </c>
      <c r="AO80" s="230">
        <v>395</v>
      </c>
      <c r="AP80" s="232">
        <v>44</v>
      </c>
      <c r="AQ80" s="231">
        <v>671</v>
      </c>
      <c r="AR80" s="230">
        <v>223</v>
      </c>
      <c r="AS80" s="230">
        <v>353</v>
      </c>
      <c r="AT80" s="232">
        <v>95</v>
      </c>
      <c r="AU80" s="231">
        <v>488</v>
      </c>
      <c r="AV80" s="230">
        <v>176</v>
      </c>
      <c r="AW80" s="230">
        <v>239</v>
      </c>
      <c r="AX80" s="232">
        <v>73</v>
      </c>
    </row>
    <row r="81" ht="12.75">
      <c r="C81" s="97"/>
    </row>
    <row r="83" spans="2:19" ht="12.75">
      <c r="B83" s="249" t="s">
        <v>128</v>
      </c>
      <c r="C83" s="249"/>
      <c r="D83" s="249"/>
      <c r="E83" s="249"/>
      <c r="F83" s="249"/>
      <c r="G83" s="249"/>
      <c r="H83" s="249"/>
      <c r="I83" s="249"/>
      <c r="J83" s="249"/>
      <c r="K83" s="249"/>
      <c r="L83" s="249"/>
      <c r="M83" s="249"/>
      <c r="N83" s="249"/>
      <c r="O83" s="249"/>
      <c r="P83" s="249"/>
      <c r="Q83" s="249"/>
      <c r="R83" s="249"/>
      <c r="S83" s="249"/>
    </row>
    <row r="84" spans="2:19" ht="12.75">
      <c r="B84" s="250" t="s">
        <v>221</v>
      </c>
      <c r="C84" s="250"/>
      <c r="D84" s="250"/>
      <c r="E84" s="250"/>
      <c r="F84" s="250"/>
      <c r="G84" s="250"/>
      <c r="H84" s="250"/>
      <c r="I84" s="250"/>
      <c r="J84" s="250"/>
      <c r="K84" s="250"/>
      <c r="L84" s="250"/>
      <c r="M84" s="250"/>
      <c r="N84" s="250"/>
      <c r="O84" s="250"/>
      <c r="P84" s="250"/>
      <c r="Q84" s="250"/>
      <c r="R84" s="250"/>
      <c r="S84" s="250"/>
    </row>
    <row r="85" spans="2:19" ht="12.75">
      <c r="B85" s="250"/>
      <c r="C85" s="250"/>
      <c r="D85" s="250"/>
      <c r="E85" s="250"/>
      <c r="F85" s="250"/>
      <c r="G85" s="250"/>
      <c r="H85" s="250"/>
      <c r="I85" s="250"/>
      <c r="J85" s="250"/>
      <c r="K85" s="250"/>
      <c r="L85" s="250"/>
      <c r="M85" s="250"/>
      <c r="N85" s="250"/>
      <c r="O85" s="250"/>
      <c r="P85" s="250"/>
      <c r="Q85" s="250"/>
      <c r="R85" s="250"/>
      <c r="S85" s="250"/>
    </row>
  </sheetData>
  <sheetProtection/>
  <mergeCells count="18">
    <mergeCell ref="AI15:AL15"/>
    <mergeCell ref="AM15:AP15"/>
    <mergeCell ref="B9:J9"/>
    <mergeCell ref="B10:J10"/>
    <mergeCell ref="B83:S83"/>
    <mergeCell ref="K15:N15"/>
    <mergeCell ref="G15:J15"/>
    <mergeCell ref="C15:F15"/>
    <mergeCell ref="B84:S84"/>
    <mergeCell ref="B85:S85"/>
    <mergeCell ref="AQ15:AT15"/>
    <mergeCell ref="AU15:AX15"/>
    <mergeCell ref="B12:AH12"/>
    <mergeCell ref="S15:V15"/>
    <mergeCell ref="W15:Z15"/>
    <mergeCell ref="AA15:AD15"/>
    <mergeCell ref="O15:R15"/>
    <mergeCell ref="AE15:AH15"/>
  </mergeCells>
  <printOptions/>
  <pageMargins left="0.75" right="0.75" top="1" bottom="1" header="0" footer="0"/>
  <pageSetup horizontalDpi="600" verticalDpi="600" orientation="portrait" paperSize="9" r:id="rId2"/>
  <ignoredErrors>
    <ignoredError sqref="O78:O80 O17 O19:O75" formulaRange="1"/>
    <ignoredError sqref="C38:C59 C63:C66" formula="1"/>
  </ignoredErrors>
  <drawing r:id="rId1"/>
</worksheet>
</file>

<file path=xl/worksheets/sheet6.xml><?xml version="1.0" encoding="utf-8"?>
<worksheet xmlns="http://schemas.openxmlformats.org/spreadsheetml/2006/main" xmlns:r="http://schemas.openxmlformats.org/officeDocument/2006/relationships">
  <dimension ref="A1:AM86"/>
  <sheetViews>
    <sheetView showGridLines="0" zoomScale="106" zoomScaleNormal="106" zoomScalePageLayoutView="0" workbookViewId="0" topLeftCell="A1">
      <selection activeCell="A1" sqref="A1"/>
    </sheetView>
  </sheetViews>
  <sheetFormatPr defaultColWidth="9.140625" defaultRowHeight="12.75"/>
  <cols>
    <col min="1" max="1" width="14.140625" style="5" customWidth="1"/>
    <col min="2" max="2" width="31.7109375" style="5" customWidth="1"/>
    <col min="3" max="3" width="17.8515625" style="5" customWidth="1"/>
    <col min="4" max="4" width="17.28125" style="5" bestFit="1" customWidth="1"/>
    <col min="5" max="5" width="15.140625" style="5" customWidth="1"/>
    <col min="6" max="6" width="18.8515625" style="5" customWidth="1"/>
    <col min="7" max="7" width="17.28125" style="5" bestFit="1" customWidth="1"/>
    <col min="8" max="8" width="14.57421875" style="5" customWidth="1"/>
    <col min="9" max="9" width="17.57421875" style="5" customWidth="1"/>
    <col min="10" max="10" width="17.28125" style="5" bestFit="1" customWidth="1"/>
    <col min="11" max="11" width="16.28125" style="5" customWidth="1"/>
    <col min="12" max="12" width="17.421875" style="5" customWidth="1"/>
    <col min="13" max="13" width="17.28125" style="5" bestFit="1" customWidth="1"/>
    <col min="14" max="14" width="16.140625" style="5" customWidth="1"/>
    <col min="15" max="15" width="17.421875" style="5" customWidth="1"/>
    <col min="16" max="16" width="17.28125" style="5" bestFit="1" customWidth="1"/>
    <col min="17" max="17" width="13.00390625" style="5" customWidth="1"/>
    <col min="18" max="18" width="17.28125" style="5" customWidth="1"/>
    <col min="19" max="19" width="19.28125" style="5" bestFit="1" customWidth="1"/>
    <col min="20" max="20" width="11.140625" style="5" customWidth="1"/>
    <col min="21" max="21" width="17.140625" style="5" customWidth="1"/>
    <col min="22" max="22" width="16.8515625" style="5" bestFit="1" customWidth="1"/>
    <col min="23" max="23" width="11.8515625" style="5" customWidth="1"/>
    <col min="24" max="24" width="17.00390625" style="5" customWidth="1"/>
    <col min="25" max="25" width="16.7109375" style="5" bestFit="1" customWidth="1"/>
    <col min="26" max="26" width="11.28125" style="5" customWidth="1"/>
    <col min="27" max="27" width="15.00390625" style="5" customWidth="1"/>
    <col min="28" max="28" width="18.8515625" style="5" bestFit="1" customWidth="1"/>
    <col min="29" max="29" width="12.57421875" style="5" customWidth="1"/>
    <col min="30" max="30" width="16.00390625" style="5" customWidth="1"/>
    <col min="31" max="31" width="16.7109375" style="5" bestFit="1" customWidth="1"/>
    <col min="32" max="32" width="10.421875" style="5" customWidth="1"/>
    <col min="33" max="16384" width="9.140625" style="5" customWidth="1"/>
  </cols>
  <sheetData>
    <row r="1" ht="12.75">
      <c r="A1" s="39" t="s">
        <v>271</v>
      </c>
    </row>
    <row r="2" ht="12.75"/>
    <row r="3" ht="12.75"/>
    <row r="4" ht="12.75"/>
    <row r="5" ht="12.75"/>
    <row r="6" ht="12.75"/>
    <row r="7" ht="12.75"/>
    <row r="8" ht="12.75"/>
    <row r="9" spans="2:11" s="21" customFormat="1" ht="21" customHeight="1">
      <c r="B9" s="244"/>
      <c r="C9" s="244"/>
      <c r="D9" s="244"/>
      <c r="E9" s="244"/>
      <c r="F9" s="244"/>
      <c r="G9" s="244"/>
      <c r="H9" s="244"/>
      <c r="I9" s="244"/>
      <c r="J9" s="244"/>
      <c r="K9" s="96"/>
    </row>
    <row r="10" spans="2:10" ht="12.75">
      <c r="B10" s="248"/>
      <c r="C10" s="248"/>
      <c r="D10" s="248"/>
      <c r="E10" s="248"/>
      <c r="F10" s="248"/>
      <c r="G10" s="248"/>
      <c r="H10" s="248"/>
      <c r="I10" s="248"/>
      <c r="J10" s="248"/>
    </row>
    <row r="11" ht="12.75"/>
    <row r="12" spans="2:26" ht="12.75">
      <c r="B12" s="245"/>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row>
    <row r="13" ht="12.75"/>
    <row r="14" ht="29.25" customHeight="1"/>
    <row r="15" spans="1:38" s="19" customFormat="1" ht="21.75" customHeight="1" thickBot="1">
      <c r="A15"/>
      <c r="B15"/>
      <c r="C15" s="253">
        <v>2021</v>
      </c>
      <c r="D15" s="254"/>
      <c r="E15" s="255"/>
      <c r="F15" s="253">
        <v>2020</v>
      </c>
      <c r="G15" s="254"/>
      <c r="H15" s="255"/>
      <c r="I15" s="254">
        <v>2019</v>
      </c>
      <c r="J15" s="254"/>
      <c r="K15" s="254"/>
      <c r="L15" s="253">
        <v>2018</v>
      </c>
      <c r="M15" s="254"/>
      <c r="N15" s="255"/>
      <c r="O15" s="253">
        <v>2017</v>
      </c>
      <c r="P15" s="254"/>
      <c r="Q15" s="255"/>
      <c r="R15" s="253">
        <v>2016</v>
      </c>
      <c r="S15" s="254"/>
      <c r="T15" s="255"/>
      <c r="U15" s="253">
        <v>2015</v>
      </c>
      <c r="V15" s="254"/>
      <c r="W15" s="255"/>
      <c r="X15" s="253">
        <v>2014</v>
      </c>
      <c r="Y15" s="254"/>
      <c r="Z15" s="255"/>
      <c r="AA15" s="253">
        <v>2013</v>
      </c>
      <c r="AB15" s="254"/>
      <c r="AC15" s="255"/>
      <c r="AD15" s="253">
        <v>2012</v>
      </c>
      <c r="AE15" s="254"/>
      <c r="AF15" s="255"/>
      <c r="AG15" s="253">
        <v>2011</v>
      </c>
      <c r="AH15" s="254"/>
      <c r="AI15" s="255"/>
      <c r="AJ15" s="254">
        <v>2010</v>
      </c>
      <c r="AK15" s="254"/>
      <c r="AL15" s="254"/>
    </row>
    <row r="16" spans="1:39" s="184" customFormat="1" ht="57" customHeight="1" thickBot="1">
      <c r="A16" s="182"/>
      <c r="B16" s="182"/>
      <c r="C16" s="123" t="s">
        <v>91</v>
      </c>
      <c r="D16" s="121" t="s">
        <v>255</v>
      </c>
      <c r="E16" s="122" t="s">
        <v>92</v>
      </c>
      <c r="F16" s="123" t="s">
        <v>91</v>
      </c>
      <c r="G16" s="121" t="s">
        <v>255</v>
      </c>
      <c r="H16" s="122" t="s">
        <v>92</v>
      </c>
      <c r="I16" s="123" t="s">
        <v>91</v>
      </c>
      <c r="J16" s="121" t="s">
        <v>255</v>
      </c>
      <c r="K16" s="122" t="s">
        <v>92</v>
      </c>
      <c r="L16" s="123" t="s">
        <v>91</v>
      </c>
      <c r="M16" s="121" t="s">
        <v>255</v>
      </c>
      <c r="N16" s="122" t="s">
        <v>92</v>
      </c>
      <c r="O16" s="123" t="s">
        <v>91</v>
      </c>
      <c r="P16" s="121" t="s">
        <v>255</v>
      </c>
      <c r="Q16" s="122" t="s">
        <v>92</v>
      </c>
      <c r="R16" s="123" t="s">
        <v>91</v>
      </c>
      <c r="S16" s="121" t="s">
        <v>255</v>
      </c>
      <c r="T16" s="122" t="s">
        <v>92</v>
      </c>
      <c r="U16" s="123" t="s">
        <v>91</v>
      </c>
      <c r="V16" s="121" t="s">
        <v>255</v>
      </c>
      <c r="W16" s="122" t="s">
        <v>92</v>
      </c>
      <c r="X16" s="123" t="s">
        <v>91</v>
      </c>
      <c r="Y16" s="121" t="s">
        <v>255</v>
      </c>
      <c r="Z16" s="122" t="s">
        <v>92</v>
      </c>
      <c r="AA16" s="123" t="s">
        <v>91</v>
      </c>
      <c r="AB16" s="121" t="s">
        <v>255</v>
      </c>
      <c r="AC16" s="122" t="s">
        <v>92</v>
      </c>
      <c r="AD16" s="123" t="s">
        <v>91</v>
      </c>
      <c r="AE16" s="121" t="s">
        <v>255</v>
      </c>
      <c r="AF16" s="122" t="s">
        <v>92</v>
      </c>
      <c r="AG16" s="123" t="s">
        <v>91</v>
      </c>
      <c r="AH16" s="121" t="s">
        <v>255</v>
      </c>
      <c r="AI16" s="122" t="s">
        <v>92</v>
      </c>
      <c r="AJ16" s="123" t="s">
        <v>91</v>
      </c>
      <c r="AK16" s="121" t="s">
        <v>255</v>
      </c>
      <c r="AL16" s="122" t="s">
        <v>92</v>
      </c>
      <c r="AM16" s="183"/>
    </row>
    <row r="17" spans="2:38" ht="18.75" customHeight="1" thickBot="1">
      <c r="B17" s="161" t="s">
        <v>6</v>
      </c>
      <c r="C17" s="190">
        <v>108442</v>
      </c>
      <c r="D17" s="190">
        <v>2145416046.69</v>
      </c>
      <c r="E17" s="190">
        <v>19783.995561590527</v>
      </c>
      <c r="F17" s="190">
        <v>96810</v>
      </c>
      <c r="G17" s="189">
        <v>2198154243.87</v>
      </c>
      <c r="H17" s="189">
        <v>22705.859352029747</v>
      </c>
      <c r="I17" s="190">
        <v>135437</v>
      </c>
      <c r="J17" s="189">
        <v>2518169283.3199997</v>
      </c>
      <c r="K17" s="189">
        <v>18592.919832246724</v>
      </c>
      <c r="L17" s="190">
        <v>118051</v>
      </c>
      <c r="M17" s="189">
        <v>2281960210</v>
      </c>
      <c r="N17" s="189">
        <v>19330.3</v>
      </c>
      <c r="O17" s="190">
        <v>108516</v>
      </c>
      <c r="P17" s="189">
        <v>2112043449.2599995</v>
      </c>
      <c r="Q17" s="189">
        <v>19462.968126912157</v>
      </c>
      <c r="R17" s="190">
        <v>106778</v>
      </c>
      <c r="S17" s="189">
        <v>2272794118.64</v>
      </c>
      <c r="T17" s="189">
        <v>21285.228405102174</v>
      </c>
      <c r="U17" s="190">
        <v>101442</v>
      </c>
      <c r="V17" s="189">
        <v>2242624570.9500003</v>
      </c>
      <c r="W17" s="191">
        <v>22107.456191222573</v>
      </c>
      <c r="X17" s="189">
        <v>101426</v>
      </c>
      <c r="Y17" s="189">
        <v>2276394465.91</v>
      </c>
      <c r="Z17" s="189">
        <v>22443.894720387278</v>
      </c>
      <c r="AA17" s="190">
        <v>105948</v>
      </c>
      <c r="AB17" s="189">
        <v>2856167779.3200006</v>
      </c>
      <c r="AC17" s="191">
        <v>26958.2038294258</v>
      </c>
      <c r="AD17" s="189">
        <v>94441</v>
      </c>
      <c r="AE17" s="189">
        <v>2641546379.8900003</v>
      </c>
      <c r="AF17" s="191">
        <f aca="true" t="shared" si="0" ref="AF17:AF36">AE17/AD17</f>
        <v>27970.33470515984</v>
      </c>
      <c r="AG17" s="189">
        <v>31710</v>
      </c>
      <c r="AH17" s="189">
        <v>1011280806.1199999</v>
      </c>
      <c r="AI17" s="191">
        <v>31891.542293282873</v>
      </c>
      <c r="AJ17" s="189">
        <v>35381</v>
      </c>
      <c r="AK17" s="189">
        <v>1205642349.48</v>
      </c>
      <c r="AL17" s="189">
        <v>34075.982857465875</v>
      </c>
    </row>
    <row r="18" ht="13.5" thickBot="1"/>
    <row r="19" spans="2:38" ht="13.5" thickBot="1">
      <c r="B19" s="228" t="s">
        <v>277</v>
      </c>
      <c r="C19" s="204">
        <v>8784</v>
      </c>
      <c r="D19" s="204">
        <v>133144512.42</v>
      </c>
      <c r="E19" s="113">
        <v>15157.617534153005</v>
      </c>
      <c r="F19" s="114">
        <v>6705</v>
      </c>
      <c r="G19" s="113">
        <v>108812100.56</v>
      </c>
      <c r="H19" s="113">
        <v>16228.501202087995</v>
      </c>
      <c r="I19" s="113">
        <v>10958</v>
      </c>
      <c r="J19" s="113">
        <v>135864005.2</v>
      </c>
      <c r="K19" s="113">
        <v>12398.613360102207</v>
      </c>
      <c r="L19" s="113">
        <v>10511</v>
      </c>
      <c r="M19" s="113">
        <v>87601441</v>
      </c>
      <c r="N19" s="113">
        <v>8334.3</v>
      </c>
      <c r="O19" s="114">
        <v>8887</v>
      </c>
      <c r="P19" s="113">
        <v>89594587.60999998</v>
      </c>
      <c r="Q19" s="113">
        <v>10081.533431979295</v>
      </c>
      <c r="R19" s="114">
        <v>9024</v>
      </c>
      <c r="S19" s="113">
        <v>109227492.69999999</v>
      </c>
      <c r="T19" s="113">
        <v>12104.110449911346</v>
      </c>
      <c r="U19" s="114">
        <v>8870</v>
      </c>
      <c r="V19" s="113">
        <v>111138743.64999999</v>
      </c>
      <c r="W19" s="113">
        <v>12529.734346110483</v>
      </c>
      <c r="X19" s="114">
        <v>8663</v>
      </c>
      <c r="Y19" s="113">
        <v>120087756.19999999</v>
      </c>
      <c r="Z19" s="113">
        <v>13862.144314902458</v>
      </c>
      <c r="AA19" s="114">
        <v>9902</v>
      </c>
      <c r="AB19" s="113">
        <v>158367716.68000004</v>
      </c>
      <c r="AC19" s="113">
        <v>15993.508046859224</v>
      </c>
      <c r="AD19" s="114">
        <v>9554</v>
      </c>
      <c r="AE19" s="113">
        <v>273845611.44</v>
      </c>
      <c r="AF19" s="113">
        <f t="shared" si="0"/>
        <v>28662.927720326563</v>
      </c>
      <c r="AG19" s="114">
        <v>4271</v>
      </c>
      <c r="AH19" s="113">
        <v>81622956.57000001</v>
      </c>
      <c r="AI19" s="113">
        <v>19110.97086630766</v>
      </c>
      <c r="AJ19" s="114">
        <v>4587</v>
      </c>
      <c r="AK19" s="113">
        <v>90257524.31</v>
      </c>
      <c r="AL19" s="113">
        <v>19676.80931109658</v>
      </c>
    </row>
    <row r="20" spans="2:38" ht="13.5" thickBot="1">
      <c r="B20" s="102" t="s">
        <v>31</v>
      </c>
      <c r="C20" s="109">
        <v>732</v>
      </c>
      <c r="D20" s="203">
        <v>5213022.489999999</v>
      </c>
      <c r="E20" s="111">
        <v>7121.615423497266</v>
      </c>
      <c r="F20" s="109">
        <v>620</v>
      </c>
      <c r="G20" s="109">
        <v>8171289.67</v>
      </c>
      <c r="H20" s="111">
        <v>13179.499467741934</v>
      </c>
      <c r="I20" s="109">
        <v>916</v>
      </c>
      <c r="J20" s="109">
        <v>9022686.81</v>
      </c>
      <c r="K20" s="111">
        <v>9850.094770742358</v>
      </c>
      <c r="L20" s="109">
        <v>870</v>
      </c>
      <c r="M20" s="109">
        <v>8785752</v>
      </c>
      <c r="N20" s="111">
        <v>10098.6</v>
      </c>
      <c r="O20" s="109">
        <v>586</v>
      </c>
      <c r="P20" s="109">
        <v>6464028.39</v>
      </c>
      <c r="Q20" s="111">
        <v>11030.765170648463</v>
      </c>
      <c r="R20" s="109">
        <v>616</v>
      </c>
      <c r="S20" s="109">
        <v>8404172.26</v>
      </c>
      <c r="T20" s="111">
        <v>13643.136785714285</v>
      </c>
      <c r="U20" s="109">
        <v>645</v>
      </c>
      <c r="V20" s="109">
        <v>9386882.03</v>
      </c>
      <c r="W20" s="111">
        <v>14553.305472868216</v>
      </c>
      <c r="X20" s="109">
        <v>567</v>
      </c>
      <c r="Y20" s="109">
        <v>8973978.34</v>
      </c>
      <c r="Z20" s="111">
        <v>15827.12229276896</v>
      </c>
      <c r="AA20" s="109">
        <v>544</v>
      </c>
      <c r="AB20" s="109">
        <v>8240536.290000001</v>
      </c>
      <c r="AC20" s="111">
        <v>15148.044650735295</v>
      </c>
      <c r="AD20" s="109">
        <v>710</v>
      </c>
      <c r="AE20" s="109">
        <v>33377184.73</v>
      </c>
      <c r="AF20" s="111">
        <f t="shared" si="0"/>
        <v>47010.11933802817</v>
      </c>
      <c r="AG20" s="109">
        <v>210</v>
      </c>
      <c r="AH20" s="109">
        <v>1322531.05</v>
      </c>
      <c r="AI20" s="111">
        <v>6297.766904761905</v>
      </c>
      <c r="AJ20" s="109">
        <v>239</v>
      </c>
      <c r="AK20" s="109">
        <v>1916990.34</v>
      </c>
      <c r="AL20" s="111">
        <v>8020.880083682009</v>
      </c>
    </row>
    <row r="21" spans="2:38" ht="13.5" thickBot="1">
      <c r="B21" s="102" t="s">
        <v>32</v>
      </c>
      <c r="C21" s="109">
        <v>1158</v>
      </c>
      <c r="D21" s="203">
        <v>19168228.580000002</v>
      </c>
      <c r="E21" s="111">
        <v>16552.874421416236</v>
      </c>
      <c r="F21" s="109">
        <v>758</v>
      </c>
      <c r="G21" s="109">
        <v>14993805.490000002</v>
      </c>
      <c r="H21" s="111">
        <v>19780.74602902375</v>
      </c>
      <c r="I21" s="109">
        <v>1320</v>
      </c>
      <c r="J21" s="109">
        <v>16984151.39</v>
      </c>
      <c r="K21" s="111">
        <v>12866.781356060606</v>
      </c>
      <c r="L21" s="109">
        <v>1363</v>
      </c>
      <c r="M21" s="109">
        <v>21122361</v>
      </c>
      <c r="N21" s="111">
        <v>15497</v>
      </c>
      <c r="O21" s="109">
        <v>1182</v>
      </c>
      <c r="P21" s="109">
        <v>20618861.59</v>
      </c>
      <c r="Q21" s="111">
        <v>17444.045338409476</v>
      </c>
      <c r="R21" s="109">
        <v>1121</v>
      </c>
      <c r="S21" s="109">
        <v>16720320.28</v>
      </c>
      <c r="T21" s="111">
        <v>14915.53994647636</v>
      </c>
      <c r="U21" s="109">
        <v>1247</v>
      </c>
      <c r="V21" s="109">
        <v>22225994.139999997</v>
      </c>
      <c r="W21" s="111">
        <v>17823.57188452285</v>
      </c>
      <c r="X21" s="109">
        <v>1133</v>
      </c>
      <c r="Y21" s="109">
        <v>20919232.250000004</v>
      </c>
      <c r="Z21" s="111">
        <v>18463.57656663725</v>
      </c>
      <c r="AA21" s="109">
        <v>1392</v>
      </c>
      <c r="AB21" s="109">
        <v>27237344.860000007</v>
      </c>
      <c r="AC21" s="111">
        <v>19567.058089080463</v>
      </c>
      <c r="AD21" s="109">
        <v>1600</v>
      </c>
      <c r="AE21" s="109">
        <v>50093738.49</v>
      </c>
      <c r="AF21" s="111">
        <f t="shared" si="0"/>
        <v>31308.58655625</v>
      </c>
      <c r="AG21" s="109">
        <v>853</v>
      </c>
      <c r="AH21" s="109">
        <v>13795088.72</v>
      </c>
      <c r="AI21" s="111">
        <v>16172.43695193435</v>
      </c>
      <c r="AJ21" s="109">
        <v>841</v>
      </c>
      <c r="AK21" s="109">
        <v>13209993.49</v>
      </c>
      <c r="AL21" s="111">
        <v>15707.483341260404</v>
      </c>
    </row>
    <row r="22" spans="2:38" ht="13.5" thickBot="1">
      <c r="B22" s="102" t="s">
        <v>33</v>
      </c>
      <c r="C22" s="109">
        <v>639</v>
      </c>
      <c r="D22" s="203">
        <v>10639235.870000001</v>
      </c>
      <c r="E22" s="111">
        <v>16649.821392801252</v>
      </c>
      <c r="F22" s="109">
        <v>536</v>
      </c>
      <c r="G22" s="109">
        <v>8022701.209999999</v>
      </c>
      <c r="H22" s="111">
        <v>14967.7261380597</v>
      </c>
      <c r="I22" s="109">
        <v>730</v>
      </c>
      <c r="J22" s="109">
        <v>11123709.67</v>
      </c>
      <c r="K22" s="111">
        <v>15237.958452054794</v>
      </c>
      <c r="L22" s="109">
        <v>699</v>
      </c>
      <c r="M22" s="109">
        <v>8035657</v>
      </c>
      <c r="N22" s="111">
        <v>11495.9</v>
      </c>
      <c r="O22" s="109">
        <v>529</v>
      </c>
      <c r="P22" s="109">
        <v>8562583.260000002</v>
      </c>
      <c r="Q22" s="111">
        <v>16186.357769376185</v>
      </c>
      <c r="R22" s="109">
        <v>531</v>
      </c>
      <c r="S22" s="109">
        <v>9538805.94</v>
      </c>
      <c r="T22" s="111">
        <v>17963.85299435028</v>
      </c>
      <c r="U22" s="109">
        <v>582</v>
      </c>
      <c r="V22" s="109">
        <v>10057124.58</v>
      </c>
      <c r="W22" s="111">
        <v>17280.282783505154</v>
      </c>
      <c r="X22" s="109">
        <v>574</v>
      </c>
      <c r="Y22" s="109">
        <v>11597408.16</v>
      </c>
      <c r="Z22" s="111">
        <v>20204.543832752614</v>
      </c>
      <c r="AA22" s="109">
        <v>568</v>
      </c>
      <c r="AB22" s="109">
        <v>12444279.46</v>
      </c>
      <c r="AC22" s="111">
        <v>21908.942711267606</v>
      </c>
      <c r="AD22" s="109">
        <v>677</v>
      </c>
      <c r="AE22" s="109">
        <v>31293909.11</v>
      </c>
      <c r="AF22" s="111">
        <f t="shared" si="0"/>
        <v>46224.38568685376</v>
      </c>
      <c r="AG22" s="109">
        <v>269</v>
      </c>
      <c r="AH22" s="109">
        <v>19833122.8</v>
      </c>
      <c r="AI22" s="111">
        <v>73729.0810408922</v>
      </c>
      <c r="AJ22" s="109">
        <v>200</v>
      </c>
      <c r="AK22" s="109">
        <v>3537265</v>
      </c>
      <c r="AL22" s="111">
        <v>17686.325</v>
      </c>
    </row>
    <row r="23" spans="2:39" ht="13.5" thickBot="1">
      <c r="B23" s="102" t="s">
        <v>34</v>
      </c>
      <c r="C23" s="109">
        <v>641</v>
      </c>
      <c r="D23" s="203">
        <v>19495349.279999997</v>
      </c>
      <c r="E23" s="111">
        <v>30413.961435257406</v>
      </c>
      <c r="F23" s="109">
        <v>619</v>
      </c>
      <c r="G23" s="109">
        <v>16748647.76</v>
      </c>
      <c r="H23" s="111">
        <v>27057.589273021</v>
      </c>
      <c r="I23" s="109">
        <v>1147</v>
      </c>
      <c r="J23" s="109">
        <v>18780458.930000003</v>
      </c>
      <c r="K23" s="111">
        <v>16373.547454228425</v>
      </c>
      <c r="L23" s="109">
        <v>1094</v>
      </c>
      <c r="M23" s="109">
        <v>18431624</v>
      </c>
      <c r="N23" s="111">
        <v>16847.9</v>
      </c>
      <c r="O23" s="109">
        <v>971</v>
      </c>
      <c r="P23" s="109">
        <v>16385774.280000001</v>
      </c>
      <c r="Q23" s="111">
        <v>16875.153738414007</v>
      </c>
      <c r="R23" s="109">
        <v>885</v>
      </c>
      <c r="S23" s="109">
        <v>23255207.1</v>
      </c>
      <c r="T23" s="111">
        <v>26277.070169491526</v>
      </c>
      <c r="U23" s="109">
        <v>816</v>
      </c>
      <c r="V23" s="109">
        <v>19303224.189999998</v>
      </c>
      <c r="W23" s="111">
        <v>23655.911997549018</v>
      </c>
      <c r="X23" s="109">
        <v>888</v>
      </c>
      <c r="Y23" s="109">
        <v>20470588.830000002</v>
      </c>
      <c r="Z23" s="111">
        <v>23052.46489864865</v>
      </c>
      <c r="AA23" s="109">
        <v>974</v>
      </c>
      <c r="AB23" s="109">
        <v>19146465.830000002</v>
      </c>
      <c r="AC23" s="111">
        <v>19657.56245379877</v>
      </c>
      <c r="AD23" s="109">
        <v>1007</v>
      </c>
      <c r="AE23" s="109">
        <v>39530104.27</v>
      </c>
      <c r="AF23" s="111">
        <f t="shared" si="0"/>
        <v>39255.317050645484</v>
      </c>
      <c r="AG23" s="109">
        <v>442</v>
      </c>
      <c r="AH23" s="109">
        <v>3260119.01</v>
      </c>
      <c r="AI23" s="111">
        <v>7375.834864253393</v>
      </c>
      <c r="AJ23" s="109">
        <v>608</v>
      </c>
      <c r="AK23" s="109">
        <v>4999810.35</v>
      </c>
      <c r="AL23" s="111">
        <v>8223.37228618421</v>
      </c>
      <c r="AM23"/>
    </row>
    <row r="24" spans="2:38" ht="13.5" thickBot="1">
      <c r="B24" s="102" t="s">
        <v>35</v>
      </c>
      <c r="C24" s="109">
        <v>425</v>
      </c>
      <c r="D24" s="203">
        <v>5555064.100000001</v>
      </c>
      <c r="E24" s="111">
        <v>13070.73905882353</v>
      </c>
      <c r="F24" s="109">
        <v>270</v>
      </c>
      <c r="G24" s="109">
        <v>4485634.319999999</v>
      </c>
      <c r="H24" s="111">
        <v>16613.46044444444</v>
      </c>
      <c r="I24" s="109">
        <v>478</v>
      </c>
      <c r="J24" s="109">
        <v>8020592.46</v>
      </c>
      <c r="K24" s="111">
        <v>16779.48213389121</v>
      </c>
      <c r="L24" s="109">
        <v>393</v>
      </c>
      <c r="M24" s="109">
        <v>5660054</v>
      </c>
      <c r="N24" s="111">
        <v>14402.2</v>
      </c>
      <c r="O24" s="109">
        <v>394</v>
      </c>
      <c r="P24" s="109">
        <v>6222655.29</v>
      </c>
      <c r="Q24" s="111">
        <v>15793.541345177666</v>
      </c>
      <c r="R24" s="109">
        <v>445</v>
      </c>
      <c r="S24" s="109">
        <v>7992608.49</v>
      </c>
      <c r="T24" s="111">
        <v>17960.91795505618</v>
      </c>
      <c r="U24" s="109">
        <v>440</v>
      </c>
      <c r="V24" s="109">
        <v>12460282.98</v>
      </c>
      <c r="W24" s="111">
        <v>28318.824954545456</v>
      </c>
      <c r="X24" s="109">
        <v>481</v>
      </c>
      <c r="Y24" s="109">
        <v>11102609.13</v>
      </c>
      <c r="Z24" s="111">
        <v>23082.347463617465</v>
      </c>
      <c r="AA24" s="109">
        <v>524</v>
      </c>
      <c r="AB24" s="109">
        <v>14081934.84</v>
      </c>
      <c r="AC24" s="111">
        <v>26873.92145038168</v>
      </c>
      <c r="AD24" s="109">
        <v>500</v>
      </c>
      <c r="AE24" s="109">
        <v>23415742.05</v>
      </c>
      <c r="AF24" s="111">
        <f t="shared" si="0"/>
        <v>46831.4841</v>
      </c>
      <c r="AG24" s="109">
        <v>227</v>
      </c>
      <c r="AH24" s="109">
        <v>3553189.46</v>
      </c>
      <c r="AI24" s="111">
        <v>15652.817004405286</v>
      </c>
      <c r="AJ24" s="109">
        <v>254</v>
      </c>
      <c r="AK24" s="109">
        <v>2272920.02</v>
      </c>
      <c r="AL24" s="111">
        <v>8948.50401574803</v>
      </c>
    </row>
    <row r="25" spans="2:38" ht="13.5" thickBot="1">
      <c r="B25" s="102" t="s">
        <v>36</v>
      </c>
      <c r="C25" s="109">
        <v>433</v>
      </c>
      <c r="D25" s="203">
        <v>6211854.04</v>
      </c>
      <c r="E25" s="111">
        <v>14346.083233256351</v>
      </c>
      <c r="F25" s="109">
        <v>348</v>
      </c>
      <c r="G25" s="109">
        <v>4007989.8499999996</v>
      </c>
      <c r="H25" s="111">
        <v>11517.212212643677</v>
      </c>
      <c r="I25" s="109">
        <v>483</v>
      </c>
      <c r="J25" s="109">
        <v>4402928.17</v>
      </c>
      <c r="K25" s="111">
        <v>9115.7933126294</v>
      </c>
      <c r="L25" s="109">
        <v>550</v>
      </c>
      <c r="M25" s="109">
        <v>6342783</v>
      </c>
      <c r="N25" s="111">
        <v>11532.3</v>
      </c>
      <c r="O25" s="109">
        <v>490</v>
      </c>
      <c r="P25" s="109">
        <v>3997440.95</v>
      </c>
      <c r="Q25" s="111">
        <v>8158.042755102041</v>
      </c>
      <c r="R25" s="109">
        <v>475</v>
      </c>
      <c r="S25" s="109">
        <v>2326618</v>
      </c>
      <c r="T25" s="111">
        <v>4898.143157894737</v>
      </c>
      <c r="U25" s="109">
        <v>462</v>
      </c>
      <c r="V25" s="109">
        <v>4355737.14</v>
      </c>
      <c r="W25" s="111">
        <v>9428.002467532468</v>
      </c>
      <c r="X25" s="109">
        <v>445</v>
      </c>
      <c r="Y25" s="109">
        <v>5292430.16</v>
      </c>
      <c r="Z25" s="111">
        <v>11893.101483146067</v>
      </c>
      <c r="AA25" s="109">
        <v>501</v>
      </c>
      <c r="AB25" s="109">
        <v>3069509.02</v>
      </c>
      <c r="AC25" s="111">
        <v>6126.764510978044</v>
      </c>
      <c r="AD25" s="109">
        <v>618</v>
      </c>
      <c r="AE25" s="109">
        <v>9471467.91</v>
      </c>
      <c r="AF25" s="111">
        <f t="shared" si="0"/>
        <v>15325.999854368933</v>
      </c>
      <c r="AG25" s="109">
        <v>221</v>
      </c>
      <c r="AH25" s="109">
        <v>1572057.88</v>
      </c>
      <c r="AI25" s="111">
        <v>7113.384072398189</v>
      </c>
      <c r="AJ25" s="109">
        <v>252</v>
      </c>
      <c r="AK25" s="109">
        <v>2258840.67</v>
      </c>
      <c r="AL25" s="111">
        <v>8963.653452380951</v>
      </c>
    </row>
    <row r="26" spans="2:38" ht="13.5" thickBot="1">
      <c r="B26" s="102" t="s">
        <v>37</v>
      </c>
      <c r="C26" s="109">
        <v>1921</v>
      </c>
      <c r="D26" s="203">
        <v>33629672.949999996</v>
      </c>
      <c r="E26" s="111">
        <v>17506.336777719935</v>
      </c>
      <c r="F26" s="109">
        <v>1486</v>
      </c>
      <c r="G26" s="109">
        <v>27171506.34</v>
      </c>
      <c r="H26" s="111">
        <v>18284.997537012114</v>
      </c>
      <c r="I26" s="109">
        <v>2761</v>
      </c>
      <c r="J26" s="109">
        <v>36175819.349999994</v>
      </c>
      <c r="K26" s="111">
        <v>13102.433665338644</v>
      </c>
      <c r="L26" s="109">
        <v>2488</v>
      </c>
      <c r="M26" s="109">
        <v>16066906</v>
      </c>
      <c r="N26" s="111">
        <v>6457.8</v>
      </c>
      <c r="O26" s="109">
        <v>2185</v>
      </c>
      <c r="P26" s="109">
        <v>15741147.110000001</v>
      </c>
      <c r="Q26" s="111">
        <v>7204.186320366133</v>
      </c>
      <c r="R26" s="109">
        <v>2203</v>
      </c>
      <c r="S26" s="109">
        <v>24751997.84</v>
      </c>
      <c r="T26" s="111">
        <v>11235.586854289604</v>
      </c>
      <c r="U26" s="109">
        <v>2211</v>
      </c>
      <c r="V26" s="109">
        <v>19198465.16</v>
      </c>
      <c r="W26" s="111">
        <v>8683.159276345545</v>
      </c>
      <c r="X26" s="109">
        <v>2066</v>
      </c>
      <c r="Y26" s="109">
        <v>23390057.39</v>
      </c>
      <c r="Z26" s="111">
        <v>11321.421776379477</v>
      </c>
      <c r="AA26" s="109">
        <v>1918</v>
      </c>
      <c r="AB26" s="109">
        <v>32824375</v>
      </c>
      <c r="AC26" s="111">
        <v>17113.855578727842</v>
      </c>
      <c r="AD26" s="109">
        <v>1643</v>
      </c>
      <c r="AE26" s="109">
        <v>34110978</v>
      </c>
      <c r="AF26" s="111">
        <f t="shared" si="0"/>
        <v>20761.398660986</v>
      </c>
      <c r="AG26" s="109">
        <v>604</v>
      </c>
      <c r="AH26" s="109">
        <v>14733174.13</v>
      </c>
      <c r="AI26" s="111">
        <v>24392.672400662253</v>
      </c>
      <c r="AJ26" s="109">
        <v>718</v>
      </c>
      <c r="AK26" s="109">
        <v>34360511.55</v>
      </c>
      <c r="AL26" s="111">
        <v>47855.86566852367</v>
      </c>
    </row>
    <row r="27" spans="2:38" ht="13.5" thickBot="1">
      <c r="B27" s="102" t="s">
        <v>38</v>
      </c>
      <c r="C27" s="109">
        <v>2835</v>
      </c>
      <c r="D27" s="203">
        <v>33232085.11</v>
      </c>
      <c r="E27" s="111">
        <v>11722.07587654321</v>
      </c>
      <c r="F27" s="109">
        <v>2068</v>
      </c>
      <c r="G27" s="109">
        <v>25210525.919999998</v>
      </c>
      <c r="H27" s="111">
        <v>12190.77655705996</v>
      </c>
      <c r="I27" s="109">
        <v>3123</v>
      </c>
      <c r="J27" s="109">
        <v>31353658.42</v>
      </c>
      <c r="K27" s="111">
        <v>10039.596035862953</v>
      </c>
      <c r="L27" s="109">
        <v>3054</v>
      </c>
      <c r="M27" s="109">
        <v>3156305</v>
      </c>
      <c r="N27" s="111">
        <v>1033.5</v>
      </c>
      <c r="O27" s="109">
        <v>2550</v>
      </c>
      <c r="P27" s="109">
        <v>11602096.74</v>
      </c>
      <c r="Q27" s="111">
        <v>4549.84185882353</v>
      </c>
      <c r="R27" s="109">
        <v>2748</v>
      </c>
      <c r="S27" s="109">
        <v>16237762.79</v>
      </c>
      <c r="T27" s="111">
        <v>5908.938424308588</v>
      </c>
      <c r="U27" s="109">
        <v>2467</v>
      </c>
      <c r="V27" s="109">
        <v>14151033.43</v>
      </c>
      <c r="W27" s="111">
        <v>5736.1302918524525</v>
      </c>
      <c r="X27" s="109">
        <v>2509</v>
      </c>
      <c r="Y27" s="109">
        <v>18341451.939999998</v>
      </c>
      <c r="Z27" s="111">
        <v>7310.263826225587</v>
      </c>
      <c r="AA27" s="109">
        <v>3481</v>
      </c>
      <c r="AB27" s="109">
        <v>41323271.379999995</v>
      </c>
      <c r="AC27" s="111">
        <v>11871.092036771042</v>
      </c>
      <c r="AD27" s="109">
        <v>2799</v>
      </c>
      <c r="AE27" s="109">
        <v>52552486.88</v>
      </c>
      <c r="AF27" s="111">
        <f t="shared" si="0"/>
        <v>18775.450832440158</v>
      </c>
      <c r="AG27" s="109">
        <v>1445</v>
      </c>
      <c r="AH27" s="109">
        <v>23553673.52</v>
      </c>
      <c r="AI27" s="111">
        <v>16300.120083044982</v>
      </c>
      <c r="AJ27" s="109">
        <v>1475</v>
      </c>
      <c r="AK27" s="109">
        <v>27701192.89</v>
      </c>
      <c r="AL27" s="111">
        <v>18780.469755932205</v>
      </c>
    </row>
    <row r="28" spans="2:38" ht="13.5" thickBot="1">
      <c r="B28" s="103" t="s">
        <v>39</v>
      </c>
      <c r="C28" s="113">
        <v>184</v>
      </c>
      <c r="D28" s="204">
        <v>3263626.09</v>
      </c>
      <c r="E28" s="115">
        <v>17737.09831521739</v>
      </c>
      <c r="F28" s="113">
        <v>4060</v>
      </c>
      <c r="G28" s="113">
        <v>3621742.1700000004</v>
      </c>
      <c r="H28" s="115">
        <v>892.054721674877</v>
      </c>
      <c r="I28" s="113">
        <v>5100</v>
      </c>
      <c r="J28" s="113">
        <v>4282164.42</v>
      </c>
      <c r="K28" s="115">
        <v>839.6400823529411</v>
      </c>
      <c r="L28" s="113">
        <v>293</v>
      </c>
      <c r="M28" s="113">
        <v>5757368</v>
      </c>
      <c r="N28" s="115">
        <v>19649.7</v>
      </c>
      <c r="O28" s="113">
        <v>250</v>
      </c>
      <c r="P28" s="113">
        <v>5703582.21</v>
      </c>
      <c r="Q28" s="115">
        <v>22814.32884</v>
      </c>
      <c r="R28" s="113">
        <v>225</v>
      </c>
      <c r="S28" s="113">
        <v>4453666.040000001</v>
      </c>
      <c r="T28" s="115">
        <v>19794.071288888892</v>
      </c>
      <c r="U28" s="113">
        <v>250</v>
      </c>
      <c r="V28" s="113">
        <v>4925650.010000001</v>
      </c>
      <c r="W28" s="115">
        <v>19702.60004</v>
      </c>
      <c r="X28" s="113">
        <v>186</v>
      </c>
      <c r="Y28" s="113">
        <v>6038313.9399999995</v>
      </c>
      <c r="Z28" s="115">
        <v>32464.05344086021</v>
      </c>
      <c r="AA28" s="113">
        <v>260</v>
      </c>
      <c r="AB28" s="113">
        <v>12561646.07</v>
      </c>
      <c r="AC28" s="115">
        <v>48314.023346153845</v>
      </c>
      <c r="AD28" s="113">
        <v>739</v>
      </c>
      <c r="AE28" s="113">
        <v>14938787.030000001</v>
      </c>
      <c r="AF28" s="115">
        <f t="shared" si="0"/>
        <v>20214.867428958052</v>
      </c>
      <c r="AG28" s="113">
        <v>85</v>
      </c>
      <c r="AH28" s="113">
        <v>6790730.24</v>
      </c>
      <c r="AI28" s="115">
        <v>79890.944</v>
      </c>
      <c r="AJ28" s="113">
        <v>129</v>
      </c>
      <c r="AK28" s="113">
        <v>8290651.260000001</v>
      </c>
      <c r="AL28" s="115">
        <v>64268.61441860466</v>
      </c>
    </row>
    <row r="29" spans="2:38" ht="13.5" thickBot="1">
      <c r="B29" s="102" t="s">
        <v>40</v>
      </c>
      <c r="C29" s="109">
        <v>31</v>
      </c>
      <c r="D29" s="203">
        <v>612522.58</v>
      </c>
      <c r="E29" s="111">
        <v>19758.792903225803</v>
      </c>
      <c r="F29" s="109">
        <v>543</v>
      </c>
      <c r="G29" s="109">
        <v>171688</v>
      </c>
      <c r="H29" s="111">
        <v>316.1841620626151</v>
      </c>
      <c r="I29" s="109">
        <v>634</v>
      </c>
      <c r="J29" s="109">
        <v>182819.25</v>
      </c>
      <c r="K29" s="111">
        <v>288.3584384858044</v>
      </c>
      <c r="L29" s="109">
        <v>29</v>
      </c>
      <c r="M29" s="109">
        <v>203439</v>
      </c>
      <c r="N29" s="111">
        <v>7015.1</v>
      </c>
      <c r="O29" s="109">
        <v>25</v>
      </c>
      <c r="P29" s="109">
        <v>162599.47999999998</v>
      </c>
      <c r="Q29" s="111">
        <v>6503.979199999999</v>
      </c>
      <c r="R29" s="109">
        <v>21</v>
      </c>
      <c r="S29" s="109">
        <v>320231.11000000004</v>
      </c>
      <c r="T29" s="111">
        <v>15249.100476190479</v>
      </c>
      <c r="U29" s="109">
        <v>20</v>
      </c>
      <c r="V29" s="109">
        <v>492587.88999999996</v>
      </c>
      <c r="W29" s="111">
        <v>24629.3945</v>
      </c>
      <c r="X29" s="109">
        <v>10</v>
      </c>
      <c r="Y29" s="109">
        <v>457451.27</v>
      </c>
      <c r="Z29" s="111">
        <v>45745.12699999999</v>
      </c>
      <c r="AA29" s="109">
        <v>24</v>
      </c>
      <c r="AB29" s="109">
        <v>1084498.69</v>
      </c>
      <c r="AC29" s="111">
        <v>45187.44541666666</v>
      </c>
      <c r="AD29" s="109">
        <v>70</v>
      </c>
      <c r="AE29" s="109">
        <v>676292.16</v>
      </c>
      <c r="AF29" s="111">
        <f t="shared" si="0"/>
        <v>9661.316571428571</v>
      </c>
      <c r="AG29" s="109">
        <v>1</v>
      </c>
      <c r="AH29" s="109">
        <v>1521.23</v>
      </c>
      <c r="AI29" s="111">
        <v>1521.23</v>
      </c>
      <c r="AJ29" s="109">
        <v>6</v>
      </c>
      <c r="AK29" s="109">
        <v>684425.33</v>
      </c>
      <c r="AL29" s="111">
        <v>114070.88833333332</v>
      </c>
    </row>
    <row r="30" spans="2:38" ht="13.5" thickBot="1">
      <c r="B30" s="102" t="s">
        <v>41</v>
      </c>
      <c r="C30" s="109">
        <v>11</v>
      </c>
      <c r="D30" s="203">
        <v>136709.27</v>
      </c>
      <c r="E30" s="111">
        <v>12428.115454545454</v>
      </c>
      <c r="F30" s="109">
        <v>139</v>
      </c>
      <c r="G30" s="109">
        <v>195223.87</v>
      </c>
      <c r="H30" s="111">
        <v>1404.488273381295</v>
      </c>
      <c r="I30" s="109">
        <v>210</v>
      </c>
      <c r="J30" s="109">
        <v>122189.92000000001</v>
      </c>
      <c r="K30" s="111">
        <v>581.8567619047619</v>
      </c>
      <c r="L30" s="109">
        <v>15</v>
      </c>
      <c r="M30" s="109">
        <v>60836</v>
      </c>
      <c r="N30" s="111">
        <v>4055.7</v>
      </c>
      <c r="O30" s="109">
        <v>6</v>
      </c>
      <c r="P30" s="109">
        <v>61944.969999999994</v>
      </c>
      <c r="Q30" s="111">
        <v>10324.161666666665</v>
      </c>
      <c r="R30" s="109">
        <v>18</v>
      </c>
      <c r="S30" s="109">
        <v>129267.12</v>
      </c>
      <c r="T30" s="111">
        <v>7181.506666666666</v>
      </c>
      <c r="U30" s="109">
        <v>6</v>
      </c>
      <c r="V30" s="109">
        <v>62616.56</v>
      </c>
      <c r="W30" s="111">
        <v>10436.093333333332</v>
      </c>
      <c r="X30" s="109">
        <v>10</v>
      </c>
      <c r="Y30" s="109">
        <v>135871.21</v>
      </c>
      <c r="Z30" s="111">
        <v>13587.121</v>
      </c>
      <c r="AA30" s="109">
        <v>2</v>
      </c>
      <c r="AB30" s="109">
        <v>8777.37</v>
      </c>
      <c r="AC30" s="111">
        <v>4388.685</v>
      </c>
      <c r="AD30" s="109">
        <v>50</v>
      </c>
      <c r="AE30" s="109">
        <v>127535.32</v>
      </c>
      <c r="AF30" s="111">
        <f t="shared" si="0"/>
        <v>2550.7064</v>
      </c>
      <c r="AG30" s="109">
        <v>0</v>
      </c>
      <c r="AH30" s="109">
        <v>0</v>
      </c>
      <c r="AI30" s="111" t="s">
        <v>28</v>
      </c>
      <c r="AJ30" s="109">
        <v>1</v>
      </c>
      <c r="AK30" s="109">
        <v>37945.83</v>
      </c>
      <c r="AL30" s="111">
        <v>37945.83</v>
      </c>
    </row>
    <row r="31" spans="2:38" ht="13.5" thickBot="1">
      <c r="B31" s="102" t="s">
        <v>42</v>
      </c>
      <c r="C31" s="109">
        <v>142</v>
      </c>
      <c r="D31" s="203">
        <v>2514394.2399999998</v>
      </c>
      <c r="E31" s="111">
        <v>17707.00169014084</v>
      </c>
      <c r="F31" s="109">
        <v>3378</v>
      </c>
      <c r="G31" s="109">
        <v>3254830.3000000003</v>
      </c>
      <c r="H31" s="111">
        <v>963.5376850207224</v>
      </c>
      <c r="I31" s="109">
        <v>4256</v>
      </c>
      <c r="J31" s="109">
        <v>3977155.2499999995</v>
      </c>
      <c r="K31" s="111">
        <v>934.4819666353383</v>
      </c>
      <c r="L31" s="109">
        <v>249</v>
      </c>
      <c r="M31" s="109">
        <v>5493093</v>
      </c>
      <c r="N31" s="111">
        <v>22060.6</v>
      </c>
      <c r="O31" s="109">
        <v>219</v>
      </c>
      <c r="P31" s="109">
        <v>5479037.76</v>
      </c>
      <c r="Q31" s="111">
        <v>25018.43726027397</v>
      </c>
      <c r="R31" s="109">
        <v>186</v>
      </c>
      <c r="S31" s="109">
        <v>4004167.8100000005</v>
      </c>
      <c r="T31" s="111">
        <v>21527.783924731186</v>
      </c>
      <c r="U31" s="109">
        <v>224</v>
      </c>
      <c r="V31" s="109">
        <v>4370445.5600000005</v>
      </c>
      <c r="W31" s="111">
        <v>19510.91767857143</v>
      </c>
      <c r="X31" s="109">
        <v>166</v>
      </c>
      <c r="Y31" s="109">
        <v>5444991.46</v>
      </c>
      <c r="Z31" s="111">
        <v>32801.15337349397</v>
      </c>
      <c r="AA31" s="109">
        <v>234</v>
      </c>
      <c r="AB31" s="109">
        <v>11468370.01</v>
      </c>
      <c r="AC31" s="111">
        <v>49010.12824786325</v>
      </c>
      <c r="AD31" s="109">
        <v>619</v>
      </c>
      <c r="AE31" s="109">
        <v>14134959.55</v>
      </c>
      <c r="AF31" s="111">
        <f t="shared" si="0"/>
        <v>22835.152746365107</v>
      </c>
      <c r="AG31" s="109">
        <v>84</v>
      </c>
      <c r="AH31" s="109">
        <v>6789209.01</v>
      </c>
      <c r="AI31" s="111">
        <v>80823.91678571429</v>
      </c>
      <c r="AJ31" s="109">
        <v>122</v>
      </c>
      <c r="AK31" s="109">
        <v>7568280.1</v>
      </c>
      <c r="AL31" s="111">
        <v>62035.08278688524</v>
      </c>
    </row>
    <row r="32" spans="2:38" ht="13.5" thickBot="1">
      <c r="B32" s="103" t="s">
        <v>43</v>
      </c>
      <c r="C32" s="113">
        <v>1375</v>
      </c>
      <c r="D32" s="204">
        <v>22129222.11</v>
      </c>
      <c r="E32" s="115">
        <v>16093.979716363636</v>
      </c>
      <c r="F32" s="113">
        <v>1261</v>
      </c>
      <c r="G32" s="113">
        <v>23342324.529999997</v>
      </c>
      <c r="H32" s="115">
        <v>18510.963148295003</v>
      </c>
      <c r="I32" s="113">
        <v>1585</v>
      </c>
      <c r="J32" s="113">
        <v>27371027.38</v>
      </c>
      <c r="K32" s="115">
        <v>17268.78699053628</v>
      </c>
      <c r="L32" s="113">
        <v>1495</v>
      </c>
      <c r="M32" s="113">
        <v>26123986</v>
      </c>
      <c r="N32" s="115">
        <v>17474.2</v>
      </c>
      <c r="O32" s="113">
        <v>1356</v>
      </c>
      <c r="P32" s="113">
        <v>26431370.919999994</v>
      </c>
      <c r="Q32" s="115">
        <v>19492.161445427726</v>
      </c>
      <c r="R32" s="113">
        <v>1286</v>
      </c>
      <c r="S32" s="113">
        <v>27117163.21</v>
      </c>
      <c r="T32" s="115">
        <v>21086.441065318817</v>
      </c>
      <c r="U32" s="113">
        <v>1314</v>
      </c>
      <c r="V32" s="113">
        <v>32096622.07</v>
      </c>
      <c r="W32" s="115">
        <v>24426.65302130898</v>
      </c>
      <c r="X32" s="113">
        <v>1239</v>
      </c>
      <c r="Y32" s="113">
        <v>26886708.730000004</v>
      </c>
      <c r="Z32" s="115">
        <v>21700.329887005653</v>
      </c>
      <c r="AA32" s="113">
        <v>1309</v>
      </c>
      <c r="AB32" s="113">
        <v>32666696.700000003</v>
      </c>
      <c r="AC32" s="115">
        <v>24955.45966386555</v>
      </c>
      <c r="AD32" s="113">
        <v>1688</v>
      </c>
      <c r="AE32" s="113">
        <v>41902486.32</v>
      </c>
      <c r="AF32" s="115">
        <f t="shared" si="0"/>
        <v>24823.747819905213</v>
      </c>
      <c r="AG32" s="113">
        <v>393</v>
      </c>
      <c r="AH32" s="113">
        <v>8180823.67</v>
      </c>
      <c r="AI32" s="115">
        <v>20816.345216284986</v>
      </c>
      <c r="AJ32" s="113">
        <v>495</v>
      </c>
      <c r="AK32" s="113">
        <v>9755977.94</v>
      </c>
      <c r="AL32" s="115">
        <v>19709.046343434344</v>
      </c>
    </row>
    <row r="33" spans="2:38" ht="13.5" thickBot="1">
      <c r="B33" s="103" t="s">
        <v>44</v>
      </c>
      <c r="C33" s="113">
        <v>4110</v>
      </c>
      <c r="D33" s="204">
        <v>39536607.36</v>
      </c>
      <c r="E33" s="115">
        <v>9619.612496350364</v>
      </c>
      <c r="F33" s="113">
        <v>4277</v>
      </c>
      <c r="G33" s="113">
        <v>40971346.52</v>
      </c>
      <c r="H33" s="115">
        <v>9579.459088145897</v>
      </c>
      <c r="I33" s="113">
        <v>5873</v>
      </c>
      <c r="J33" s="113">
        <v>52288326.379999995</v>
      </c>
      <c r="K33" s="115">
        <v>8903.171527328452</v>
      </c>
      <c r="L33" s="113">
        <v>5369</v>
      </c>
      <c r="M33" s="113">
        <v>47032049</v>
      </c>
      <c r="N33" s="115">
        <v>8759.9</v>
      </c>
      <c r="O33" s="113">
        <v>4635</v>
      </c>
      <c r="P33" s="113">
        <v>48205443.49000001</v>
      </c>
      <c r="Q33" s="115">
        <v>10400.311432578212</v>
      </c>
      <c r="R33" s="113">
        <v>4411</v>
      </c>
      <c r="S33" s="113">
        <v>47816994.18999999</v>
      </c>
      <c r="T33" s="115">
        <v>10840.397685332122</v>
      </c>
      <c r="U33" s="113">
        <v>3808</v>
      </c>
      <c r="V33" s="113">
        <v>45422324.620000005</v>
      </c>
      <c r="W33" s="115">
        <v>11928.131465336135</v>
      </c>
      <c r="X33" s="113">
        <v>3536</v>
      </c>
      <c r="Y33" s="113">
        <v>36354961.629999995</v>
      </c>
      <c r="Z33" s="115">
        <v>10281.380551470587</v>
      </c>
      <c r="AA33" s="113">
        <v>3668</v>
      </c>
      <c r="AB33" s="113">
        <v>52310309.919999994</v>
      </c>
      <c r="AC33" s="115">
        <v>14261.262246455834</v>
      </c>
      <c r="AD33" s="113">
        <v>4046</v>
      </c>
      <c r="AE33" s="113">
        <v>53065075.03</v>
      </c>
      <c r="AF33" s="115">
        <f t="shared" si="0"/>
        <v>13115.44118388532</v>
      </c>
      <c r="AG33" s="113">
        <v>0</v>
      </c>
      <c r="AH33" s="113">
        <v>0</v>
      </c>
      <c r="AI33" s="115" t="s">
        <v>28</v>
      </c>
      <c r="AJ33" s="113" t="s">
        <v>28</v>
      </c>
      <c r="AK33" s="113"/>
      <c r="AL33" s="115" t="s">
        <v>28</v>
      </c>
    </row>
    <row r="34" spans="2:38" ht="13.5" thickBot="1">
      <c r="B34" s="103" t="s">
        <v>278</v>
      </c>
      <c r="C34" s="113">
        <v>0</v>
      </c>
      <c r="D34" s="204">
        <v>0</v>
      </c>
      <c r="E34" s="115">
        <v>0</v>
      </c>
      <c r="F34" s="113">
        <v>2057</v>
      </c>
      <c r="G34" s="113">
        <v>24111074.75</v>
      </c>
      <c r="H34" s="115">
        <v>11721.475328147788</v>
      </c>
      <c r="I34" s="113">
        <v>7021</v>
      </c>
      <c r="J34" s="113">
        <v>91858882.34</v>
      </c>
      <c r="K34" s="115">
        <v>13083.44713573565</v>
      </c>
      <c r="L34" s="113">
        <v>5966</v>
      </c>
      <c r="M34" s="113">
        <v>76350332</v>
      </c>
      <c r="N34" s="115">
        <v>12797.6</v>
      </c>
      <c r="O34" s="113">
        <v>6119</v>
      </c>
      <c r="P34" s="113">
        <v>76795637.56</v>
      </c>
      <c r="Q34" s="115">
        <v>12550.357502859944</v>
      </c>
      <c r="R34" s="113">
        <v>5962</v>
      </c>
      <c r="S34" s="113">
        <v>87502541.89</v>
      </c>
      <c r="T34" s="115">
        <v>14676.709475008387</v>
      </c>
      <c r="U34" s="113">
        <v>5465</v>
      </c>
      <c r="V34" s="113">
        <v>83081457.53999999</v>
      </c>
      <c r="W34" s="115">
        <v>15202.46249588289</v>
      </c>
      <c r="X34" s="113">
        <v>5831</v>
      </c>
      <c r="Y34" s="113">
        <v>72598310.62</v>
      </c>
      <c r="Z34" s="115">
        <v>12450.404839650146</v>
      </c>
      <c r="AA34" s="113">
        <v>6340</v>
      </c>
      <c r="AB34" s="113">
        <v>91186152.00999999</v>
      </c>
      <c r="AC34" s="115">
        <v>14382.673818611986</v>
      </c>
      <c r="AD34" s="113">
        <v>4755</v>
      </c>
      <c r="AE34" s="113">
        <v>73347234.06</v>
      </c>
      <c r="AF34" s="115">
        <f t="shared" si="0"/>
        <v>15425.2858170347</v>
      </c>
      <c r="AG34" s="113">
        <v>1879</v>
      </c>
      <c r="AH34" s="113">
        <v>32686430.96</v>
      </c>
      <c r="AI34" s="115">
        <v>17395.652453432678</v>
      </c>
      <c r="AJ34" s="113">
        <v>2299</v>
      </c>
      <c r="AK34" s="113">
        <v>37677863</v>
      </c>
      <c r="AL34" s="115">
        <v>16388.805132666377</v>
      </c>
    </row>
    <row r="35" spans="2:38" ht="13.5" thickBot="1">
      <c r="B35" s="102" t="s">
        <v>46</v>
      </c>
      <c r="C35" s="109" t="s">
        <v>28</v>
      </c>
      <c r="D35" s="203" t="s">
        <v>28</v>
      </c>
      <c r="E35" s="111" t="s">
        <v>28</v>
      </c>
      <c r="F35" s="109">
        <v>1221</v>
      </c>
      <c r="G35" s="109">
        <v>14474435.34</v>
      </c>
      <c r="H35" s="111">
        <v>11854.574398034398</v>
      </c>
      <c r="I35" s="109">
        <v>4214</v>
      </c>
      <c r="J35" s="109">
        <v>53846160.75</v>
      </c>
      <c r="K35" s="111">
        <v>12777.921392975795</v>
      </c>
      <c r="L35" s="109">
        <v>3760</v>
      </c>
      <c r="M35" s="109">
        <v>45905704</v>
      </c>
      <c r="N35" s="111">
        <v>12209</v>
      </c>
      <c r="O35" s="109">
        <v>3712</v>
      </c>
      <c r="P35" s="109">
        <v>41246583.64</v>
      </c>
      <c r="Q35" s="111">
        <v>11111.687403017242</v>
      </c>
      <c r="R35" s="109">
        <v>3713</v>
      </c>
      <c r="S35" s="109">
        <v>44067560.089999996</v>
      </c>
      <c r="T35" s="111">
        <v>11868.451411257742</v>
      </c>
      <c r="U35" s="109">
        <v>3302</v>
      </c>
      <c r="V35" s="109">
        <v>40856708.050000004</v>
      </c>
      <c r="W35" s="111">
        <v>12373.32163840097</v>
      </c>
      <c r="X35" s="109">
        <v>3641</v>
      </c>
      <c r="Y35" s="109">
        <v>41500481.800000004</v>
      </c>
      <c r="Z35" s="111">
        <v>11398.099917605055</v>
      </c>
      <c r="AA35" s="109">
        <v>3753</v>
      </c>
      <c r="AB35" s="109">
        <v>46047215.41</v>
      </c>
      <c r="AC35" s="111">
        <v>12269.441889155341</v>
      </c>
      <c r="AD35" s="109">
        <v>2718</v>
      </c>
      <c r="AE35" s="109">
        <v>31940195.13</v>
      </c>
      <c r="AF35" s="111">
        <f t="shared" si="0"/>
        <v>11751.359503311258</v>
      </c>
      <c r="AG35" s="109">
        <v>1101</v>
      </c>
      <c r="AH35" s="109">
        <v>17427553.25</v>
      </c>
      <c r="AI35" s="111">
        <v>15828.840372388737</v>
      </c>
      <c r="AJ35" s="109">
        <v>1540</v>
      </c>
      <c r="AK35" s="109">
        <v>23279042.65</v>
      </c>
      <c r="AL35" s="111">
        <v>15116.26146103896</v>
      </c>
    </row>
    <row r="36" spans="2:38" ht="13.5" thickBot="1">
      <c r="B36" s="102" t="s">
        <v>47</v>
      </c>
      <c r="C36" s="109" t="s">
        <v>28</v>
      </c>
      <c r="D36" s="203" t="s">
        <v>28</v>
      </c>
      <c r="E36" s="111" t="s">
        <v>28</v>
      </c>
      <c r="F36" s="109">
        <v>836</v>
      </c>
      <c r="G36" s="109">
        <v>9636639.41</v>
      </c>
      <c r="H36" s="111">
        <v>11527.080633971293</v>
      </c>
      <c r="I36" s="109">
        <v>2807</v>
      </c>
      <c r="J36" s="109">
        <v>38012721.59</v>
      </c>
      <c r="K36" s="111">
        <v>13542.116704666905</v>
      </c>
      <c r="L36" s="109">
        <v>2206</v>
      </c>
      <c r="M36" s="109">
        <v>30444628</v>
      </c>
      <c r="N36" s="111">
        <v>13800.8</v>
      </c>
      <c r="O36" s="109">
        <v>2407</v>
      </c>
      <c r="P36" s="109">
        <v>35549053.919999994</v>
      </c>
      <c r="Q36" s="111">
        <v>14769.029464063147</v>
      </c>
      <c r="R36" s="109">
        <v>2249</v>
      </c>
      <c r="S36" s="109">
        <v>43434981.800000004</v>
      </c>
      <c r="T36" s="111">
        <v>19313.01991996443</v>
      </c>
      <c r="U36" s="109">
        <v>2163</v>
      </c>
      <c r="V36" s="109">
        <v>42224749.489999995</v>
      </c>
      <c r="W36" s="111">
        <v>19521.382103559867</v>
      </c>
      <c r="X36" s="109">
        <v>2190</v>
      </c>
      <c r="Y36" s="109">
        <v>31097828.819999997</v>
      </c>
      <c r="Z36" s="111">
        <v>14199.921835616437</v>
      </c>
      <c r="AA36" s="109">
        <v>2587</v>
      </c>
      <c r="AB36" s="109">
        <v>45138936.599999994</v>
      </c>
      <c r="AC36" s="111">
        <v>17448.371318129106</v>
      </c>
      <c r="AD36" s="109">
        <v>2037</v>
      </c>
      <c r="AE36" s="109">
        <v>41407038.93</v>
      </c>
      <c r="AF36" s="111">
        <f t="shared" si="0"/>
        <v>20327.461428571427</v>
      </c>
      <c r="AG36" s="109">
        <v>778</v>
      </c>
      <c r="AH36" s="109">
        <v>15258877.71</v>
      </c>
      <c r="AI36" s="111">
        <v>19612.953354755784</v>
      </c>
      <c r="AJ36" s="109">
        <v>759</v>
      </c>
      <c r="AK36" s="109">
        <v>14398820.35</v>
      </c>
      <c r="AL36" s="111">
        <v>18970.777799736494</v>
      </c>
    </row>
    <row r="37" spans="2:38" ht="13.5" thickBot="1">
      <c r="B37" s="103" t="s">
        <v>94</v>
      </c>
      <c r="C37" s="113">
        <v>1142</v>
      </c>
      <c r="D37" s="204">
        <v>25513421.560000006</v>
      </c>
      <c r="E37" s="115">
        <v>22340.99961471104</v>
      </c>
      <c r="F37" s="113">
        <v>846</v>
      </c>
      <c r="G37" s="113">
        <v>12613587.549999999</v>
      </c>
      <c r="H37" s="115">
        <v>14909.677955082741</v>
      </c>
      <c r="I37" s="113">
        <v>1083</v>
      </c>
      <c r="J37" s="113">
        <v>20551107.02</v>
      </c>
      <c r="K37" s="115">
        <v>18976.091431209603</v>
      </c>
      <c r="L37" s="113">
        <v>1097</v>
      </c>
      <c r="M37" s="113">
        <v>21282037.6</v>
      </c>
      <c r="N37" s="115">
        <v>19400.2</v>
      </c>
      <c r="O37" s="113">
        <v>1129</v>
      </c>
      <c r="P37" s="113">
        <v>18090757.889999997</v>
      </c>
      <c r="Q37" s="113">
        <v>16023.700522586358</v>
      </c>
      <c r="R37" s="114">
        <v>1037</v>
      </c>
      <c r="S37" s="113">
        <v>15302856.459999997</v>
      </c>
      <c r="T37" s="115">
        <v>14756.852902603661</v>
      </c>
      <c r="U37" s="113">
        <v>1091</v>
      </c>
      <c r="V37" s="113">
        <v>18691089.03</v>
      </c>
      <c r="W37" s="115">
        <v>17132.07060494959</v>
      </c>
      <c r="X37" s="113">
        <v>1193</v>
      </c>
      <c r="Y37" s="113">
        <v>17791027.97</v>
      </c>
      <c r="Z37" s="115">
        <v>14912.848256496227</v>
      </c>
      <c r="AA37" s="113">
        <v>958</v>
      </c>
      <c r="AB37" s="113" t="s">
        <v>0</v>
      </c>
      <c r="AC37" s="115" t="s">
        <v>0</v>
      </c>
      <c r="AD37" s="113">
        <v>1545</v>
      </c>
      <c r="AE37" s="113" t="s">
        <v>0</v>
      </c>
      <c r="AF37" s="115" t="s">
        <v>0</v>
      </c>
      <c r="AG37" s="113">
        <v>0</v>
      </c>
      <c r="AH37" s="113"/>
      <c r="AI37" s="115" t="s">
        <v>28</v>
      </c>
      <c r="AJ37" s="113" t="s">
        <v>28</v>
      </c>
      <c r="AK37" s="113"/>
      <c r="AL37" s="115" t="s">
        <v>28</v>
      </c>
    </row>
    <row r="38" spans="2:38" ht="13.5" thickBot="1">
      <c r="B38" s="103" t="s">
        <v>48</v>
      </c>
      <c r="C38" s="113">
        <v>2674</v>
      </c>
      <c r="D38" s="204">
        <v>32808820.369999997</v>
      </c>
      <c r="E38" s="115">
        <v>12269.566331338818</v>
      </c>
      <c r="F38" s="113">
        <v>2278</v>
      </c>
      <c r="G38" s="113">
        <v>21890408.17</v>
      </c>
      <c r="H38" s="115">
        <v>9609.485588235295</v>
      </c>
      <c r="I38" s="113">
        <v>2857</v>
      </c>
      <c r="J38" s="113">
        <v>27636713.439999998</v>
      </c>
      <c r="K38" s="115">
        <v>9673.333370668533</v>
      </c>
      <c r="L38" s="113">
        <v>2577</v>
      </c>
      <c r="M38" s="113">
        <v>27543754</v>
      </c>
      <c r="N38" s="115">
        <v>10688.3</v>
      </c>
      <c r="O38" s="113">
        <v>2541</v>
      </c>
      <c r="P38" s="113">
        <v>29432493.24</v>
      </c>
      <c r="Q38" s="113">
        <v>11583.035513577332</v>
      </c>
      <c r="R38" s="114">
        <v>2223</v>
      </c>
      <c r="S38" s="113">
        <v>33884534.22</v>
      </c>
      <c r="T38" s="115">
        <v>15242.705452091768</v>
      </c>
      <c r="U38" s="113">
        <v>2026</v>
      </c>
      <c r="V38" s="113">
        <v>30463529.840000004</v>
      </c>
      <c r="W38" s="115">
        <v>15036.29310957552</v>
      </c>
      <c r="X38" s="113">
        <v>2384</v>
      </c>
      <c r="Y38" s="113">
        <v>43223747.239999995</v>
      </c>
      <c r="Z38" s="115">
        <v>18130.76645973154</v>
      </c>
      <c r="AA38" s="113">
        <v>2253</v>
      </c>
      <c r="AB38" s="113">
        <v>45433237.68000001</v>
      </c>
      <c r="AC38" s="115">
        <v>20165.662529960056</v>
      </c>
      <c r="AD38" s="113">
        <v>3312</v>
      </c>
      <c r="AE38" s="113">
        <v>46767281.980000004</v>
      </c>
      <c r="AF38" s="115">
        <f aca="true" t="shared" si="1" ref="AF38:AF80">AE38/AD38</f>
        <v>14120.556153381644</v>
      </c>
      <c r="AG38" s="113">
        <v>896</v>
      </c>
      <c r="AH38" s="113">
        <v>15637283.2</v>
      </c>
      <c r="AI38" s="115">
        <v>17452.325</v>
      </c>
      <c r="AJ38" s="113">
        <v>905</v>
      </c>
      <c r="AK38" s="113">
        <v>10813261.64</v>
      </c>
      <c r="AL38" s="115">
        <v>11948.355403314918</v>
      </c>
    </row>
    <row r="39" spans="2:38" ht="13.5" thickBot="1">
      <c r="B39" s="102" t="s">
        <v>49</v>
      </c>
      <c r="C39" s="109">
        <v>470</v>
      </c>
      <c r="D39" s="203">
        <v>7627446.530000001</v>
      </c>
      <c r="E39" s="111">
        <v>16228.609638297874</v>
      </c>
      <c r="F39" s="109">
        <v>386</v>
      </c>
      <c r="G39" s="109">
        <v>5670927.430000001</v>
      </c>
      <c r="H39" s="111">
        <v>14691.52183937824</v>
      </c>
      <c r="I39" s="109">
        <v>499</v>
      </c>
      <c r="J39" s="109">
        <v>5892666.470000001</v>
      </c>
      <c r="K39" s="111">
        <v>11808.950841683369</v>
      </c>
      <c r="L39" s="109">
        <v>499</v>
      </c>
      <c r="M39" s="109">
        <v>6941520</v>
      </c>
      <c r="N39" s="111">
        <v>13910.9</v>
      </c>
      <c r="O39" s="109">
        <v>479</v>
      </c>
      <c r="P39" s="109">
        <v>6150024.76</v>
      </c>
      <c r="Q39" s="111">
        <v>12839.30012526096</v>
      </c>
      <c r="R39" s="109">
        <v>312</v>
      </c>
      <c r="S39" s="109">
        <v>5527539.21</v>
      </c>
      <c r="T39" s="111">
        <v>17716.471826923076</v>
      </c>
      <c r="U39" s="109">
        <v>284</v>
      </c>
      <c r="V39" s="109">
        <v>4722510.15</v>
      </c>
      <c r="W39" s="111">
        <v>16628.556866197185</v>
      </c>
      <c r="X39" s="109">
        <v>343</v>
      </c>
      <c r="Y39" s="109">
        <v>5661448.609999999</v>
      </c>
      <c r="Z39" s="111">
        <v>16505.6810787172</v>
      </c>
      <c r="AA39" s="109">
        <v>343</v>
      </c>
      <c r="AB39" s="109">
        <v>7362376.33</v>
      </c>
      <c r="AC39" s="111">
        <v>21464.654023323616</v>
      </c>
      <c r="AD39" s="109">
        <v>394</v>
      </c>
      <c r="AE39" s="109">
        <v>5674732.07</v>
      </c>
      <c r="AF39" s="111">
        <f t="shared" si="1"/>
        <v>14402.873274111676</v>
      </c>
      <c r="AG39" s="109">
        <v>119</v>
      </c>
      <c r="AH39" s="109">
        <v>3537266.84</v>
      </c>
      <c r="AI39" s="111">
        <v>29724.931428571428</v>
      </c>
      <c r="AJ39" s="109">
        <v>116</v>
      </c>
      <c r="AK39" s="109">
        <v>1316482.79</v>
      </c>
      <c r="AL39" s="111">
        <v>11348.989568965517</v>
      </c>
    </row>
    <row r="40" spans="2:38" ht="13.5" thickBot="1">
      <c r="B40" s="102" t="s">
        <v>50</v>
      </c>
      <c r="C40" s="109">
        <v>421</v>
      </c>
      <c r="D40" s="203">
        <v>593752.24</v>
      </c>
      <c r="E40" s="111">
        <v>1410.3378622327791</v>
      </c>
      <c r="F40" s="109">
        <v>432</v>
      </c>
      <c r="G40" s="109">
        <v>1444453.17</v>
      </c>
      <c r="H40" s="111">
        <v>3343.641597222222</v>
      </c>
      <c r="I40" s="109">
        <v>487</v>
      </c>
      <c r="J40" s="109">
        <v>1318524.26</v>
      </c>
      <c r="K40" s="111">
        <v>2707.4420123203286</v>
      </c>
      <c r="L40" s="109">
        <v>500</v>
      </c>
      <c r="M40" s="109">
        <v>955359</v>
      </c>
      <c r="N40" s="111">
        <v>1910.7</v>
      </c>
      <c r="O40" s="109">
        <v>469</v>
      </c>
      <c r="P40" s="109">
        <v>4899613</v>
      </c>
      <c r="Q40" s="111">
        <v>10446.936034115139</v>
      </c>
      <c r="R40" s="109">
        <v>350</v>
      </c>
      <c r="S40" s="109">
        <v>3444513.110000001</v>
      </c>
      <c r="T40" s="111">
        <v>9841.46602857143</v>
      </c>
      <c r="U40" s="109">
        <v>404</v>
      </c>
      <c r="V40" s="109">
        <v>5292674.630000001</v>
      </c>
      <c r="W40" s="111">
        <v>13100.679777227724</v>
      </c>
      <c r="X40" s="109">
        <v>420</v>
      </c>
      <c r="Y40" s="109">
        <v>6617402.56</v>
      </c>
      <c r="Z40" s="111">
        <v>15755.72038095238</v>
      </c>
      <c r="AA40" s="109">
        <v>392</v>
      </c>
      <c r="AB40" s="109">
        <v>7709686.180000001</v>
      </c>
      <c r="AC40" s="111">
        <v>19667.566785714287</v>
      </c>
      <c r="AD40" s="109">
        <v>704</v>
      </c>
      <c r="AE40" s="109">
        <v>6372469.61</v>
      </c>
      <c r="AF40" s="111">
        <f t="shared" si="1"/>
        <v>9051.803423295454</v>
      </c>
      <c r="AG40" s="109">
        <v>228</v>
      </c>
      <c r="AH40" s="109">
        <v>2190166</v>
      </c>
      <c r="AI40" s="111">
        <v>9605.991228070176</v>
      </c>
      <c r="AJ40" s="109">
        <v>177</v>
      </c>
      <c r="AK40" s="109">
        <v>1554044.14</v>
      </c>
      <c r="AL40" s="111">
        <v>8779.910395480225</v>
      </c>
    </row>
    <row r="41" spans="2:38" ht="13.5" thickBot="1">
      <c r="B41" s="102" t="s">
        <v>51</v>
      </c>
      <c r="C41" s="109">
        <v>144</v>
      </c>
      <c r="D41" s="203">
        <v>1806960.75</v>
      </c>
      <c r="E41" s="111">
        <v>12548.338541666666</v>
      </c>
      <c r="F41" s="109">
        <v>174</v>
      </c>
      <c r="G41" s="109">
        <v>1752731.23</v>
      </c>
      <c r="H41" s="111">
        <v>10073.167988505747</v>
      </c>
      <c r="I41" s="109">
        <v>202</v>
      </c>
      <c r="J41" s="109">
        <v>2635680.0199999996</v>
      </c>
      <c r="K41" s="111">
        <v>13047.920891089107</v>
      </c>
      <c r="L41" s="109">
        <v>191</v>
      </c>
      <c r="M41" s="109">
        <v>2377305</v>
      </c>
      <c r="N41" s="111">
        <v>12446.6</v>
      </c>
      <c r="O41" s="109">
        <v>194</v>
      </c>
      <c r="P41" s="109">
        <v>1735978.7500000002</v>
      </c>
      <c r="Q41" s="111">
        <v>8948.34407216495</v>
      </c>
      <c r="R41" s="109">
        <v>179</v>
      </c>
      <c r="S41" s="109">
        <v>1660569.62</v>
      </c>
      <c r="T41" s="111">
        <v>9276.92525139665</v>
      </c>
      <c r="U41" s="109">
        <v>185</v>
      </c>
      <c r="V41" s="109">
        <v>1906875.5099999998</v>
      </c>
      <c r="W41" s="111">
        <v>10307.435189189187</v>
      </c>
      <c r="X41" s="109">
        <v>217</v>
      </c>
      <c r="Y41" s="109">
        <v>3057491.29</v>
      </c>
      <c r="Z41" s="111">
        <v>14089.821612903226</v>
      </c>
      <c r="AA41" s="109">
        <v>171</v>
      </c>
      <c r="AB41" s="109">
        <v>2020099.21</v>
      </c>
      <c r="AC41" s="111">
        <v>11813.44567251462</v>
      </c>
      <c r="AD41" s="109">
        <v>218</v>
      </c>
      <c r="AE41" s="109">
        <v>1820709.99</v>
      </c>
      <c r="AF41" s="111">
        <f t="shared" si="1"/>
        <v>8351.880688073394</v>
      </c>
      <c r="AG41" s="109">
        <v>110</v>
      </c>
      <c r="AH41" s="109">
        <v>1193495.92</v>
      </c>
      <c r="AI41" s="111">
        <v>10849.96290909091</v>
      </c>
      <c r="AJ41" s="109">
        <v>130</v>
      </c>
      <c r="AK41" s="109">
        <v>956258.99</v>
      </c>
      <c r="AL41" s="111">
        <v>7355.838384615385</v>
      </c>
    </row>
    <row r="42" spans="2:38" ht="13.5" thickBot="1">
      <c r="B42" s="102" t="s">
        <v>52</v>
      </c>
      <c r="C42" s="109">
        <v>547</v>
      </c>
      <c r="D42" s="203">
        <v>7466387.3599999985</v>
      </c>
      <c r="E42" s="111">
        <v>13649.702669104203</v>
      </c>
      <c r="F42" s="109">
        <v>524</v>
      </c>
      <c r="G42" s="109">
        <v>2878159.7600000002</v>
      </c>
      <c r="H42" s="111">
        <v>5492.671297709924</v>
      </c>
      <c r="I42" s="109">
        <v>619</v>
      </c>
      <c r="J42" s="109">
        <v>5210262.010000001</v>
      </c>
      <c r="K42" s="111">
        <v>8417.224571890147</v>
      </c>
      <c r="L42" s="109">
        <v>525</v>
      </c>
      <c r="M42" s="109">
        <v>6265814</v>
      </c>
      <c r="N42" s="111">
        <v>11934.9</v>
      </c>
      <c r="O42" s="109">
        <v>591</v>
      </c>
      <c r="P42" s="109">
        <v>4740400.209999999</v>
      </c>
      <c r="Q42" s="111">
        <v>8020.981742808797</v>
      </c>
      <c r="R42" s="109">
        <v>564</v>
      </c>
      <c r="S42" s="109">
        <v>7698470.499999999</v>
      </c>
      <c r="T42" s="111">
        <v>13649.77039007092</v>
      </c>
      <c r="U42" s="109">
        <v>451</v>
      </c>
      <c r="V42" s="109">
        <v>5607206.95</v>
      </c>
      <c r="W42" s="111">
        <v>12432.831374722839</v>
      </c>
      <c r="X42" s="109">
        <v>606</v>
      </c>
      <c r="Y42" s="109">
        <v>10625379.480000002</v>
      </c>
      <c r="Z42" s="111">
        <v>17533.6295049505</v>
      </c>
      <c r="AA42" s="109">
        <v>578</v>
      </c>
      <c r="AB42" s="109">
        <v>10809623.340000002</v>
      </c>
      <c r="AC42" s="111">
        <v>18701.770484429067</v>
      </c>
      <c r="AD42" s="109">
        <v>647</v>
      </c>
      <c r="AE42" s="109">
        <v>15945946.14</v>
      </c>
      <c r="AF42" s="111">
        <f t="shared" si="1"/>
        <v>24645.975486862444</v>
      </c>
      <c r="AG42" s="109">
        <v>139</v>
      </c>
      <c r="AH42" s="109">
        <v>3021258.11</v>
      </c>
      <c r="AI42" s="111">
        <v>21735.669856115106</v>
      </c>
      <c r="AJ42" s="109">
        <v>163</v>
      </c>
      <c r="AK42" s="109">
        <v>2353021.4</v>
      </c>
      <c r="AL42" s="111">
        <v>14435.714110429448</v>
      </c>
    </row>
    <row r="43" spans="2:38" ht="13.5" thickBot="1">
      <c r="B43" s="102" t="s">
        <v>53</v>
      </c>
      <c r="C43" s="109">
        <v>1092</v>
      </c>
      <c r="D43" s="203">
        <v>15314273.49</v>
      </c>
      <c r="E43" s="111">
        <v>14024.059972527473</v>
      </c>
      <c r="F43" s="109">
        <v>762</v>
      </c>
      <c r="G43" s="109">
        <v>10144136.58</v>
      </c>
      <c r="H43" s="111">
        <v>13312.515196850394</v>
      </c>
      <c r="I43" s="109">
        <v>1050</v>
      </c>
      <c r="J43" s="109">
        <v>12579580.679999996</v>
      </c>
      <c r="K43" s="111">
        <v>11980.553028571425</v>
      </c>
      <c r="L43" s="109">
        <v>862</v>
      </c>
      <c r="M43" s="109">
        <v>11003756</v>
      </c>
      <c r="N43" s="111">
        <v>12765.4</v>
      </c>
      <c r="O43" s="109">
        <v>808</v>
      </c>
      <c r="P43" s="109">
        <v>11906476.52</v>
      </c>
      <c r="Q43" s="111">
        <v>14735.738267326733</v>
      </c>
      <c r="R43" s="109">
        <v>818</v>
      </c>
      <c r="S43" s="109">
        <v>15553441.780000001</v>
      </c>
      <c r="T43" s="111">
        <v>19013.98750611247</v>
      </c>
      <c r="U43" s="109">
        <v>702</v>
      </c>
      <c r="V43" s="109">
        <v>12934262.6</v>
      </c>
      <c r="W43" s="111">
        <v>18424.875498575497</v>
      </c>
      <c r="X43" s="109">
        <v>798</v>
      </c>
      <c r="Y43" s="109">
        <v>17262025.3</v>
      </c>
      <c r="Z43" s="111">
        <v>21631.610651629075</v>
      </c>
      <c r="AA43" s="109">
        <v>769</v>
      </c>
      <c r="AB43" s="109">
        <v>17531452.62</v>
      </c>
      <c r="AC43" s="111">
        <v>22797.727724317298</v>
      </c>
      <c r="AD43" s="109">
        <v>1349</v>
      </c>
      <c r="AE43" s="109">
        <v>16953424.17</v>
      </c>
      <c r="AF43" s="111">
        <f t="shared" si="1"/>
        <v>12567.401163825058</v>
      </c>
      <c r="AG43" s="109">
        <v>300</v>
      </c>
      <c r="AH43" s="109">
        <v>5695096.33</v>
      </c>
      <c r="AI43" s="111">
        <v>18983.654433333333</v>
      </c>
      <c r="AJ43" s="109">
        <v>319</v>
      </c>
      <c r="AK43" s="109">
        <v>4633454.32</v>
      </c>
      <c r="AL43" s="111">
        <v>14524.935172413794</v>
      </c>
    </row>
    <row r="44" spans="2:38" ht="13.5" thickBot="1">
      <c r="B44" s="103" t="s">
        <v>54</v>
      </c>
      <c r="C44" s="113">
        <v>4198</v>
      </c>
      <c r="D44" s="204">
        <v>40928817.15999999</v>
      </c>
      <c r="E44" s="115">
        <v>9749.599132920435</v>
      </c>
      <c r="F44" s="113">
        <v>3422</v>
      </c>
      <c r="G44" s="113">
        <v>53821532.06999999</v>
      </c>
      <c r="H44" s="115">
        <v>15728.092364114551</v>
      </c>
      <c r="I44" s="113">
        <v>4951</v>
      </c>
      <c r="J44" s="113">
        <v>100840611.85999998</v>
      </c>
      <c r="K44" s="115">
        <v>20367.726087659055</v>
      </c>
      <c r="L44" s="113">
        <v>4486</v>
      </c>
      <c r="M44" s="113">
        <v>67179396</v>
      </c>
      <c r="N44" s="115">
        <v>14975.3</v>
      </c>
      <c r="O44" s="113">
        <v>4159</v>
      </c>
      <c r="P44" s="113">
        <v>64059622.38999999</v>
      </c>
      <c r="Q44" s="115">
        <v>15402.65025006011</v>
      </c>
      <c r="R44" s="113">
        <v>4068</v>
      </c>
      <c r="S44" s="113">
        <v>69694434.08</v>
      </c>
      <c r="T44" s="115">
        <v>17132.35842674533</v>
      </c>
      <c r="U44" s="113">
        <v>3765</v>
      </c>
      <c r="V44" s="113">
        <v>67379151.64</v>
      </c>
      <c r="W44" s="115">
        <v>17896.189014608233</v>
      </c>
      <c r="X44" s="113">
        <v>3747</v>
      </c>
      <c r="Y44" s="113">
        <v>70221211.7</v>
      </c>
      <c r="Z44" s="115">
        <v>18740.648972511342</v>
      </c>
      <c r="AA44" s="113">
        <v>3962</v>
      </c>
      <c r="AB44" s="113">
        <v>101476170.81</v>
      </c>
      <c r="AC44" s="115">
        <v>25612.360123674913</v>
      </c>
      <c r="AD44" s="113">
        <v>4253</v>
      </c>
      <c r="AE44" s="113">
        <v>120599197.84</v>
      </c>
      <c r="AF44" s="115">
        <f t="shared" si="1"/>
        <v>28356.265657183165</v>
      </c>
      <c r="AG44" s="113">
        <v>1149</v>
      </c>
      <c r="AH44" s="113">
        <v>37936516.34</v>
      </c>
      <c r="AI44" s="115">
        <v>33016.98550043516</v>
      </c>
      <c r="AJ44" s="113">
        <v>1328</v>
      </c>
      <c r="AK44" s="113">
        <v>50237904.89</v>
      </c>
      <c r="AL44" s="115">
        <v>37829.74765813253</v>
      </c>
    </row>
    <row r="45" spans="2:38" ht="13.5" thickBot="1">
      <c r="B45" s="102" t="s">
        <v>55</v>
      </c>
      <c r="C45" s="109">
        <v>153</v>
      </c>
      <c r="D45" s="203">
        <v>1469980.6200000003</v>
      </c>
      <c r="E45" s="111">
        <v>9607.716470588237</v>
      </c>
      <c r="F45" s="109">
        <v>121</v>
      </c>
      <c r="G45" s="109">
        <v>1058600.48</v>
      </c>
      <c r="H45" s="111">
        <v>8748.764297520662</v>
      </c>
      <c r="I45" s="109">
        <v>179</v>
      </c>
      <c r="J45" s="109">
        <v>1948750.5599999998</v>
      </c>
      <c r="K45" s="111">
        <v>10886.874636871507</v>
      </c>
      <c r="L45" s="109">
        <v>133</v>
      </c>
      <c r="M45" s="109">
        <v>1420806</v>
      </c>
      <c r="N45" s="111">
        <v>10682.8</v>
      </c>
      <c r="O45" s="109">
        <v>169</v>
      </c>
      <c r="P45" s="109">
        <v>3629374.2099999995</v>
      </c>
      <c r="Q45" s="111">
        <v>21475.587041420116</v>
      </c>
      <c r="R45" s="109">
        <v>151</v>
      </c>
      <c r="S45" s="109">
        <v>3054227.09</v>
      </c>
      <c r="T45" s="111">
        <v>20226.669470198674</v>
      </c>
      <c r="U45" s="109">
        <v>145</v>
      </c>
      <c r="V45" s="109">
        <v>5525842.870000001</v>
      </c>
      <c r="W45" s="111">
        <v>38109.2611724138</v>
      </c>
      <c r="X45" s="109">
        <v>163</v>
      </c>
      <c r="Y45" s="109">
        <v>2231619.93</v>
      </c>
      <c r="Z45" s="111">
        <v>13690.919815950918</v>
      </c>
      <c r="AA45" s="109">
        <v>161</v>
      </c>
      <c r="AB45" s="109">
        <v>3315176.06</v>
      </c>
      <c r="AC45" s="111">
        <v>20591.155652173915</v>
      </c>
      <c r="AD45" s="109">
        <v>165</v>
      </c>
      <c r="AE45" s="109">
        <v>4687999.97</v>
      </c>
      <c r="AF45" s="111">
        <f t="shared" si="1"/>
        <v>28412.121030303028</v>
      </c>
      <c r="AG45" s="109">
        <v>47</v>
      </c>
      <c r="AH45" s="109">
        <v>3541859.07</v>
      </c>
      <c r="AI45" s="111">
        <v>75358.70361702127</v>
      </c>
      <c r="AJ45" s="109">
        <v>65</v>
      </c>
      <c r="AK45" s="109">
        <v>3142300.89</v>
      </c>
      <c r="AL45" s="111">
        <v>48343.090615384615</v>
      </c>
    </row>
    <row r="46" spans="2:38" ht="13.5" thickBot="1">
      <c r="B46" s="102" t="s">
        <v>56</v>
      </c>
      <c r="C46" s="109">
        <v>814</v>
      </c>
      <c r="D46" s="203">
        <v>16959002.12</v>
      </c>
      <c r="E46" s="111">
        <v>20834.15493857494</v>
      </c>
      <c r="F46" s="109">
        <v>820</v>
      </c>
      <c r="G46" s="109">
        <v>16136633.35</v>
      </c>
      <c r="H46" s="111">
        <v>19678.821158536586</v>
      </c>
      <c r="I46" s="109">
        <v>1009</v>
      </c>
      <c r="J46" s="109">
        <v>25078105.929999996</v>
      </c>
      <c r="K46" s="111">
        <v>24854.416184340927</v>
      </c>
      <c r="L46" s="109">
        <v>883</v>
      </c>
      <c r="M46" s="109">
        <v>15554118</v>
      </c>
      <c r="N46" s="111">
        <v>17615.1</v>
      </c>
      <c r="O46" s="109">
        <v>747</v>
      </c>
      <c r="P46" s="109">
        <v>14439810.92</v>
      </c>
      <c r="Q46" s="111">
        <v>19330.40283801874</v>
      </c>
      <c r="R46" s="109">
        <v>776</v>
      </c>
      <c r="S46" s="109">
        <v>13794158.920000002</v>
      </c>
      <c r="T46" s="111">
        <v>17775.977989690724</v>
      </c>
      <c r="U46" s="109">
        <v>684</v>
      </c>
      <c r="V46" s="109">
        <v>16426208.79</v>
      </c>
      <c r="W46" s="111">
        <v>24014.925131578944</v>
      </c>
      <c r="X46" s="109">
        <v>694</v>
      </c>
      <c r="Y46" s="109">
        <v>17933284.36</v>
      </c>
      <c r="Z46" s="111">
        <v>25840.467377521614</v>
      </c>
      <c r="AA46" s="109">
        <v>707</v>
      </c>
      <c r="AB46" s="109">
        <v>21701516.63</v>
      </c>
      <c r="AC46" s="111">
        <v>30695.214469589813</v>
      </c>
      <c r="AD46" s="109">
        <v>800</v>
      </c>
      <c r="AE46" s="109">
        <v>16787812.26</v>
      </c>
      <c r="AF46" s="111">
        <f t="shared" si="1"/>
        <v>20984.765325</v>
      </c>
      <c r="AG46" s="109">
        <v>219</v>
      </c>
      <c r="AH46" s="109">
        <v>4974941.78</v>
      </c>
      <c r="AI46" s="111">
        <v>22716.629132420094</v>
      </c>
      <c r="AJ46" s="109">
        <v>292</v>
      </c>
      <c r="AK46" s="109">
        <v>11241682.48</v>
      </c>
      <c r="AL46" s="111">
        <v>38498.91260273973</v>
      </c>
    </row>
    <row r="47" spans="2:38" ht="13.5" thickBot="1">
      <c r="B47" s="102" t="s">
        <v>57</v>
      </c>
      <c r="C47" s="109">
        <v>644</v>
      </c>
      <c r="D47" s="203">
        <v>5642865.34</v>
      </c>
      <c r="E47" s="111">
        <v>8762.213260869565</v>
      </c>
      <c r="F47" s="109">
        <v>516</v>
      </c>
      <c r="G47" s="109">
        <v>6934135.32</v>
      </c>
      <c r="H47" s="111">
        <v>13438.246744186046</v>
      </c>
      <c r="I47" s="109">
        <v>774</v>
      </c>
      <c r="J47" s="109">
        <v>11136505.68</v>
      </c>
      <c r="K47" s="111">
        <v>14388.250232558139</v>
      </c>
      <c r="L47" s="109">
        <v>783</v>
      </c>
      <c r="M47" s="109">
        <v>12860306</v>
      </c>
      <c r="N47" s="111">
        <v>16424.4</v>
      </c>
      <c r="O47" s="109">
        <v>716</v>
      </c>
      <c r="P47" s="109">
        <v>15682356.84</v>
      </c>
      <c r="Q47" s="111">
        <v>21902.733016759776</v>
      </c>
      <c r="R47" s="109">
        <v>808</v>
      </c>
      <c r="S47" s="109">
        <v>9641325.82</v>
      </c>
      <c r="T47" s="111">
        <v>11932.333935643564</v>
      </c>
      <c r="U47" s="109">
        <v>604</v>
      </c>
      <c r="V47" s="109">
        <v>6942679.17</v>
      </c>
      <c r="W47" s="111">
        <v>11494.501937086092</v>
      </c>
      <c r="X47" s="109">
        <v>647</v>
      </c>
      <c r="Y47" s="109">
        <v>8666294.040000001</v>
      </c>
      <c r="Z47" s="111">
        <v>13394.581205564144</v>
      </c>
      <c r="AA47" s="109">
        <v>656</v>
      </c>
      <c r="AB47" s="109">
        <v>16269175.44</v>
      </c>
      <c r="AC47" s="111">
        <v>24800.57231707317</v>
      </c>
      <c r="AD47" s="109">
        <v>802</v>
      </c>
      <c r="AE47" s="109">
        <v>30105048.49</v>
      </c>
      <c r="AF47" s="111">
        <f t="shared" si="1"/>
        <v>37537.46694513715</v>
      </c>
      <c r="AG47" s="109">
        <v>188</v>
      </c>
      <c r="AH47" s="109">
        <v>2963268.53</v>
      </c>
      <c r="AI47" s="111">
        <v>15762.066648936168</v>
      </c>
      <c r="AJ47" s="109">
        <v>191</v>
      </c>
      <c r="AK47" s="109">
        <v>2644617.03</v>
      </c>
      <c r="AL47" s="111">
        <v>13846.162460732983</v>
      </c>
    </row>
    <row r="48" spans="2:38" ht="13.5" thickBot="1">
      <c r="B48" s="102" t="s">
        <v>58</v>
      </c>
      <c r="C48" s="109">
        <v>306</v>
      </c>
      <c r="D48" s="203">
        <v>3770846.3400000003</v>
      </c>
      <c r="E48" s="111">
        <v>12323.027254901961</v>
      </c>
      <c r="F48" s="109">
        <v>237</v>
      </c>
      <c r="G48" s="109">
        <v>4250332.16</v>
      </c>
      <c r="H48" s="111">
        <v>17933.890970464137</v>
      </c>
      <c r="I48" s="109">
        <v>297</v>
      </c>
      <c r="J48" s="109">
        <v>4734539.72</v>
      </c>
      <c r="K48" s="111">
        <v>15941.211178451178</v>
      </c>
      <c r="L48" s="109">
        <v>297</v>
      </c>
      <c r="M48" s="109">
        <v>3734287</v>
      </c>
      <c r="N48" s="111">
        <v>12573.4</v>
      </c>
      <c r="O48" s="109">
        <v>290</v>
      </c>
      <c r="P48" s="109">
        <v>4995857.71</v>
      </c>
      <c r="Q48" s="111">
        <v>17227.09555172414</v>
      </c>
      <c r="R48" s="109">
        <v>263</v>
      </c>
      <c r="S48" s="109">
        <v>3517487.5799999996</v>
      </c>
      <c r="T48" s="111">
        <v>13374.477490494295</v>
      </c>
      <c r="U48" s="109">
        <v>311</v>
      </c>
      <c r="V48" s="109">
        <v>5726702.26</v>
      </c>
      <c r="W48" s="111">
        <v>18413.833633440514</v>
      </c>
      <c r="X48" s="109">
        <v>297</v>
      </c>
      <c r="Y48" s="109">
        <v>4290907.14</v>
      </c>
      <c r="Z48" s="111">
        <v>14447.498787878787</v>
      </c>
      <c r="AA48" s="109">
        <v>296</v>
      </c>
      <c r="AB48" s="109">
        <v>5677449.69</v>
      </c>
      <c r="AC48" s="111">
        <v>19180.57327702703</v>
      </c>
      <c r="AD48" s="109">
        <v>281</v>
      </c>
      <c r="AE48" s="109">
        <v>3921267.46</v>
      </c>
      <c r="AF48" s="111">
        <f t="shared" si="1"/>
        <v>13954.68846975089</v>
      </c>
      <c r="AG48" s="109">
        <v>98</v>
      </c>
      <c r="AH48" s="109">
        <v>2423711.33</v>
      </c>
      <c r="AI48" s="111">
        <v>24731.748265306123</v>
      </c>
      <c r="AJ48" s="109">
        <v>111</v>
      </c>
      <c r="AK48" s="109">
        <v>5191327.58</v>
      </c>
      <c r="AL48" s="111">
        <v>46768.71693693694</v>
      </c>
    </row>
    <row r="49" spans="2:38" ht="13.5" thickBot="1">
      <c r="B49" s="102" t="s">
        <v>59</v>
      </c>
      <c r="C49" s="109">
        <v>429</v>
      </c>
      <c r="D49" s="203">
        <v>4601693.359999999</v>
      </c>
      <c r="E49" s="111">
        <v>10726.557948717948</v>
      </c>
      <c r="F49" s="109">
        <v>448</v>
      </c>
      <c r="G49" s="109">
        <v>7488548.16</v>
      </c>
      <c r="H49" s="111">
        <v>16715.509285714284</v>
      </c>
      <c r="I49" s="109">
        <v>584</v>
      </c>
      <c r="J49" s="109">
        <v>5896357.490000001</v>
      </c>
      <c r="K49" s="111">
        <v>10096.502551369866</v>
      </c>
      <c r="L49" s="109">
        <v>537</v>
      </c>
      <c r="M49" s="109">
        <v>5330360</v>
      </c>
      <c r="N49" s="111">
        <v>9926.2</v>
      </c>
      <c r="O49" s="109">
        <v>510</v>
      </c>
      <c r="P49" s="109">
        <v>6437953.720000001</v>
      </c>
      <c r="Q49" s="111">
        <v>12623.438666666669</v>
      </c>
      <c r="R49" s="109">
        <v>485</v>
      </c>
      <c r="S49" s="109">
        <v>6608004.94</v>
      </c>
      <c r="T49" s="111">
        <v>13624.752453608247</v>
      </c>
      <c r="U49" s="109">
        <v>387</v>
      </c>
      <c r="V49" s="109">
        <v>5212363.14</v>
      </c>
      <c r="W49" s="111">
        <v>13468.638604651162</v>
      </c>
      <c r="X49" s="109">
        <v>405</v>
      </c>
      <c r="Y49" s="109">
        <v>6624368.31</v>
      </c>
      <c r="Z49" s="111">
        <v>16356.464962962962</v>
      </c>
      <c r="AA49" s="109">
        <v>419</v>
      </c>
      <c r="AB49" s="109">
        <v>8362984.92</v>
      </c>
      <c r="AC49" s="111">
        <v>19959.39121718377</v>
      </c>
      <c r="AD49" s="109">
        <v>417</v>
      </c>
      <c r="AE49" s="109">
        <v>7243161.62</v>
      </c>
      <c r="AF49" s="111">
        <f t="shared" si="1"/>
        <v>17369.692134292567</v>
      </c>
      <c r="AG49" s="109">
        <v>106</v>
      </c>
      <c r="AH49" s="109">
        <v>1143854.92</v>
      </c>
      <c r="AI49" s="111">
        <v>10791.084150943396</v>
      </c>
      <c r="AJ49" s="109">
        <v>118</v>
      </c>
      <c r="AK49" s="109">
        <v>1886302.18</v>
      </c>
      <c r="AL49" s="111">
        <v>15985.611694915253</v>
      </c>
    </row>
    <row r="50" spans="2:38" ht="13.5" thickBot="1">
      <c r="B50" s="102" t="s">
        <v>60</v>
      </c>
      <c r="C50" s="109">
        <v>207</v>
      </c>
      <c r="D50" s="203">
        <v>2487116.0500000003</v>
      </c>
      <c r="E50" s="111">
        <v>12015.053381642514</v>
      </c>
      <c r="F50" s="109">
        <v>154</v>
      </c>
      <c r="G50" s="109">
        <v>1776213.1499999997</v>
      </c>
      <c r="H50" s="111">
        <v>11533.85162337662</v>
      </c>
      <c r="I50" s="109">
        <v>238</v>
      </c>
      <c r="J50" s="109">
        <v>2548110.19</v>
      </c>
      <c r="K50" s="111">
        <v>10706.345336134453</v>
      </c>
      <c r="L50" s="109">
        <v>219</v>
      </c>
      <c r="M50" s="109">
        <v>2267698</v>
      </c>
      <c r="N50" s="111">
        <v>10354.8</v>
      </c>
      <c r="O50" s="109">
        <v>182</v>
      </c>
      <c r="P50" s="109">
        <v>1627141.6500000004</v>
      </c>
      <c r="Q50" s="111">
        <v>8940.338736263739</v>
      </c>
      <c r="R50" s="109">
        <v>157</v>
      </c>
      <c r="S50" s="109">
        <v>1942791.5499999998</v>
      </c>
      <c r="T50" s="111">
        <v>12374.46847133758</v>
      </c>
      <c r="U50" s="109">
        <v>204</v>
      </c>
      <c r="V50" s="109">
        <v>2823659.67</v>
      </c>
      <c r="W50" s="111">
        <v>13841.468970588236</v>
      </c>
      <c r="X50" s="109">
        <v>166</v>
      </c>
      <c r="Y50" s="109">
        <v>2225646.82</v>
      </c>
      <c r="Z50" s="111">
        <v>13407.51096385542</v>
      </c>
      <c r="AA50" s="109">
        <v>179</v>
      </c>
      <c r="AB50" s="109">
        <v>3225004.5</v>
      </c>
      <c r="AC50" s="111">
        <v>18016.78491620112</v>
      </c>
      <c r="AD50" s="109">
        <v>263</v>
      </c>
      <c r="AE50" s="109">
        <v>3633712.74</v>
      </c>
      <c r="AF50" s="111">
        <f t="shared" si="1"/>
        <v>13816.398250950571</v>
      </c>
      <c r="AG50" s="109">
        <v>41</v>
      </c>
      <c r="AH50" s="109">
        <v>555084.14</v>
      </c>
      <c r="AI50" s="111">
        <v>13538.63756097561</v>
      </c>
      <c r="AJ50" s="109">
        <v>62</v>
      </c>
      <c r="AK50" s="109">
        <v>1660316.55</v>
      </c>
      <c r="AL50" s="111">
        <v>26779.299193548388</v>
      </c>
    </row>
    <row r="51" spans="2:38" ht="13.5" thickBot="1">
      <c r="B51" s="102" t="s">
        <v>61</v>
      </c>
      <c r="C51" s="109">
        <v>130</v>
      </c>
      <c r="D51" s="203">
        <v>2068677.7699999996</v>
      </c>
      <c r="E51" s="111">
        <v>15912.90592307692</v>
      </c>
      <c r="F51" s="109">
        <v>159</v>
      </c>
      <c r="G51" s="109">
        <v>1646262.8300000003</v>
      </c>
      <c r="H51" s="111">
        <v>10353.854276729562</v>
      </c>
      <c r="I51" s="109">
        <v>193</v>
      </c>
      <c r="J51" s="109">
        <v>1739328.04</v>
      </c>
      <c r="K51" s="111">
        <v>9012.062383419689</v>
      </c>
      <c r="L51" s="109">
        <v>219</v>
      </c>
      <c r="M51" s="109">
        <v>1970949</v>
      </c>
      <c r="N51" s="111">
        <v>8999.8</v>
      </c>
      <c r="O51" s="109">
        <v>134</v>
      </c>
      <c r="P51" s="109">
        <v>1125659.94</v>
      </c>
      <c r="Q51" s="111">
        <v>8400.447313432835</v>
      </c>
      <c r="R51" s="109">
        <v>141</v>
      </c>
      <c r="S51" s="109">
        <v>1267995.75</v>
      </c>
      <c r="T51" s="111">
        <v>8992.877659574468</v>
      </c>
      <c r="U51" s="109">
        <v>122</v>
      </c>
      <c r="V51" s="109">
        <v>2008921.8200000003</v>
      </c>
      <c r="W51" s="111">
        <v>16466.57229508197</v>
      </c>
      <c r="X51" s="109">
        <v>118</v>
      </c>
      <c r="Y51" s="109">
        <v>1366272.28</v>
      </c>
      <c r="Z51" s="111">
        <v>11578.578644067795</v>
      </c>
      <c r="AA51" s="109">
        <v>116</v>
      </c>
      <c r="AB51" s="109">
        <v>1532018.59</v>
      </c>
      <c r="AC51" s="111">
        <v>13207.056810344826</v>
      </c>
      <c r="AD51" s="109">
        <v>185</v>
      </c>
      <c r="AE51" s="109">
        <v>2585900.8</v>
      </c>
      <c r="AF51" s="111">
        <f t="shared" si="1"/>
        <v>13977.842162162162</v>
      </c>
      <c r="AG51" s="109">
        <v>52</v>
      </c>
      <c r="AH51" s="109">
        <v>832070.83</v>
      </c>
      <c r="AI51" s="111">
        <v>16001.362115384614</v>
      </c>
      <c r="AJ51" s="109">
        <v>41</v>
      </c>
      <c r="AK51" s="109">
        <v>197517.23</v>
      </c>
      <c r="AL51" s="111">
        <v>4817.493414634147</v>
      </c>
    </row>
    <row r="52" spans="2:38" ht="13.5" thickBot="1">
      <c r="B52" s="102" t="s">
        <v>62</v>
      </c>
      <c r="C52" s="109">
        <v>1304</v>
      </c>
      <c r="D52" s="203">
        <v>331395.01</v>
      </c>
      <c r="E52" s="111">
        <v>254.13727760736197</v>
      </c>
      <c r="F52" s="109">
        <v>827</v>
      </c>
      <c r="G52" s="109">
        <v>11661248.33</v>
      </c>
      <c r="H52" s="111">
        <v>14100.663035066505</v>
      </c>
      <c r="I52" s="109">
        <v>1490</v>
      </c>
      <c r="J52" s="109">
        <v>39802135.370000005</v>
      </c>
      <c r="K52" s="111">
        <v>26712.842530201346</v>
      </c>
      <c r="L52" s="109">
        <v>1215</v>
      </c>
      <c r="M52" s="109">
        <v>20165399</v>
      </c>
      <c r="N52" s="111">
        <v>16597</v>
      </c>
      <c r="O52" s="109">
        <v>1213</v>
      </c>
      <c r="P52" s="109">
        <v>12674104.12</v>
      </c>
      <c r="Q52" s="111">
        <v>10448.560692497938</v>
      </c>
      <c r="R52" s="109">
        <v>1094</v>
      </c>
      <c r="S52" s="109">
        <v>26508087.1</v>
      </c>
      <c r="T52" s="111">
        <v>24230.426965265084</v>
      </c>
      <c r="U52" s="109">
        <v>1119</v>
      </c>
      <c r="V52" s="109">
        <v>18460716.93</v>
      </c>
      <c r="W52" s="111">
        <v>16497.51289544236</v>
      </c>
      <c r="X52" s="109">
        <v>1068</v>
      </c>
      <c r="Y52" s="109">
        <v>24356083.529999994</v>
      </c>
      <c r="Z52" s="111">
        <v>22805.321657303364</v>
      </c>
      <c r="AA52" s="109">
        <v>1264</v>
      </c>
      <c r="AB52" s="109">
        <v>39142030.86</v>
      </c>
      <c r="AC52" s="111">
        <v>30966.796566455694</v>
      </c>
      <c r="AD52" s="109">
        <v>1197</v>
      </c>
      <c r="AE52" s="109">
        <v>50269134.91</v>
      </c>
      <c r="AF52" s="111">
        <f t="shared" si="1"/>
        <v>41995.93559732665</v>
      </c>
      <c r="AG52" s="109">
        <v>326</v>
      </c>
      <c r="AH52" s="109">
        <v>20993210.89</v>
      </c>
      <c r="AI52" s="111">
        <v>64396.352423312885</v>
      </c>
      <c r="AJ52" s="109">
        <v>369</v>
      </c>
      <c r="AK52" s="109">
        <v>23676620.24</v>
      </c>
      <c r="AL52" s="111">
        <v>64164.28249322493</v>
      </c>
    </row>
    <row r="53" spans="2:38" ht="13.5" thickBot="1">
      <c r="B53" s="102" t="s">
        <v>63</v>
      </c>
      <c r="C53" s="109">
        <v>211</v>
      </c>
      <c r="D53" s="203">
        <v>3597240.5500000003</v>
      </c>
      <c r="E53" s="111">
        <v>17048.533412322275</v>
      </c>
      <c r="F53" s="109">
        <v>140</v>
      </c>
      <c r="G53" s="109">
        <v>2869558.29</v>
      </c>
      <c r="H53" s="111">
        <v>20496.84492857143</v>
      </c>
      <c r="I53" s="109">
        <v>187</v>
      </c>
      <c r="J53" s="109">
        <v>7956778.879999998</v>
      </c>
      <c r="K53" s="111">
        <v>42549.61967914437</v>
      </c>
      <c r="L53" s="109">
        <v>200</v>
      </c>
      <c r="M53" s="109">
        <v>3875473</v>
      </c>
      <c r="N53" s="111">
        <v>19377.4</v>
      </c>
      <c r="O53" s="109">
        <v>198</v>
      </c>
      <c r="P53" s="109">
        <v>3447363.2800000003</v>
      </c>
      <c r="Q53" s="111">
        <v>17410.925656565658</v>
      </c>
      <c r="R53" s="109">
        <v>193</v>
      </c>
      <c r="S53" s="109">
        <v>3360355.33</v>
      </c>
      <c r="T53" s="111">
        <v>17411.16751295337</v>
      </c>
      <c r="U53" s="109">
        <v>189</v>
      </c>
      <c r="V53" s="109">
        <v>4252056.99</v>
      </c>
      <c r="W53" s="111">
        <v>22497.65603174603</v>
      </c>
      <c r="X53" s="109">
        <v>189</v>
      </c>
      <c r="Y53" s="109">
        <v>2526735.29</v>
      </c>
      <c r="Z53" s="111">
        <v>13368.96978835979</v>
      </c>
      <c r="AA53" s="109">
        <v>164</v>
      </c>
      <c r="AB53" s="109">
        <v>2250814.12</v>
      </c>
      <c r="AC53" s="111">
        <v>13724.476341463413</v>
      </c>
      <c r="AD53" s="109">
        <v>143</v>
      </c>
      <c r="AE53" s="109">
        <v>1365159.59</v>
      </c>
      <c r="AF53" s="111">
        <f t="shared" si="1"/>
        <v>9546.57055944056</v>
      </c>
      <c r="AG53" s="109">
        <v>72</v>
      </c>
      <c r="AH53" s="109">
        <v>508514.85</v>
      </c>
      <c r="AI53" s="111">
        <v>7062.706249999999</v>
      </c>
      <c r="AJ53" s="109">
        <v>79</v>
      </c>
      <c r="AK53" s="109">
        <v>597220.71</v>
      </c>
      <c r="AL53" s="111">
        <v>7559.755822784809</v>
      </c>
    </row>
    <row r="54" spans="2:38" ht="13.5" thickBot="1">
      <c r="B54" s="103" t="s">
        <v>276</v>
      </c>
      <c r="C54" s="113">
        <v>28836</v>
      </c>
      <c r="D54" s="204">
        <v>559639502.1400001</v>
      </c>
      <c r="E54" s="115">
        <v>19407.667573172428</v>
      </c>
      <c r="F54" s="113">
        <v>25795</v>
      </c>
      <c r="G54" s="113">
        <v>513316274.3</v>
      </c>
      <c r="H54" s="115">
        <v>19899.83618143051</v>
      </c>
      <c r="I54" s="113">
        <v>31336</v>
      </c>
      <c r="J54" s="113">
        <v>599324891.46</v>
      </c>
      <c r="K54" s="115">
        <v>19125.762428516722</v>
      </c>
      <c r="L54" s="113">
        <v>29176</v>
      </c>
      <c r="M54" s="113">
        <v>574164614</v>
      </c>
      <c r="N54" s="115">
        <v>19679.3</v>
      </c>
      <c r="O54" s="113">
        <v>26415</v>
      </c>
      <c r="P54" s="113">
        <v>536374252.5099999</v>
      </c>
      <c r="Q54" s="115">
        <v>20305.669222411503</v>
      </c>
      <c r="R54" s="113">
        <v>26031</v>
      </c>
      <c r="S54" s="113">
        <v>578413465.0299999</v>
      </c>
      <c r="T54" s="115">
        <v>22220.178442241937</v>
      </c>
      <c r="U54" s="113">
        <v>25624</v>
      </c>
      <c r="V54" s="113">
        <v>601802769.58</v>
      </c>
      <c r="W54" s="115">
        <v>23485.902652981582</v>
      </c>
      <c r="X54" s="113">
        <v>25100</v>
      </c>
      <c r="Y54" s="113">
        <v>589590746.01</v>
      </c>
      <c r="Z54" s="115">
        <v>23489.67115577689</v>
      </c>
      <c r="AA54" s="113">
        <v>24995</v>
      </c>
      <c r="AB54" s="113">
        <v>723172159.3300002</v>
      </c>
      <c r="AC54" s="115">
        <v>28932.67290778156</v>
      </c>
      <c r="AD54" s="113">
        <v>20937</v>
      </c>
      <c r="AE54" s="113">
        <v>596465747.92</v>
      </c>
      <c r="AF54" s="115">
        <f t="shared" si="1"/>
        <v>28488.59664326312</v>
      </c>
      <c r="AG54" s="113">
        <v>10346</v>
      </c>
      <c r="AH54" s="113">
        <v>337787721.33000004</v>
      </c>
      <c r="AI54" s="115">
        <v>32649.112829112706</v>
      </c>
      <c r="AJ54" s="113">
        <v>11852</v>
      </c>
      <c r="AK54" s="113">
        <v>415149336.37</v>
      </c>
      <c r="AL54" s="115">
        <v>35027.78740887614</v>
      </c>
    </row>
    <row r="55" spans="2:38" ht="13.5" thickBot="1">
      <c r="B55" s="102" t="s">
        <v>65</v>
      </c>
      <c r="C55" s="109">
        <v>24371</v>
      </c>
      <c r="D55" s="203">
        <v>499374668.7800001</v>
      </c>
      <c r="E55" s="111">
        <v>20490.52844692463</v>
      </c>
      <c r="F55" s="109">
        <v>21723</v>
      </c>
      <c r="G55" s="109">
        <v>456095129.75</v>
      </c>
      <c r="H55" s="111">
        <v>20995.954967085578</v>
      </c>
      <c r="I55" s="109">
        <v>26201</v>
      </c>
      <c r="J55" s="109">
        <v>531648374.20000005</v>
      </c>
      <c r="K55" s="111">
        <v>20291.14820808366</v>
      </c>
      <c r="L55" s="109">
        <v>24267</v>
      </c>
      <c r="M55" s="109">
        <v>509065277</v>
      </c>
      <c r="N55" s="111">
        <v>20977.7</v>
      </c>
      <c r="O55" s="109">
        <v>22202</v>
      </c>
      <c r="P55" s="109">
        <v>477184502.0099999</v>
      </c>
      <c r="Q55" s="111">
        <v>21492.861094045576</v>
      </c>
      <c r="R55" s="109">
        <v>21662</v>
      </c>
      <c r="S55" s="109">
        <v>511448035.34</v>
      </c>
      <c r="T55" s="111">
        <v>23610.379251223338</v>
      </c>
      <c r="U55" s="109">
        <v>21578</v>
      </c>
      <c r="V55" s="109">
        <v>541851737.21</v>
      </c>
      <c r="W55" s="111">
        <v>25111.304903605527</v>
      </c>
      <c r="X55" s="109">
        <v>21290</v>
      </c>
      <c r="Y55" s="109">
        <v>534894134.69</v>
      </c>
      <c r="Z55" s="111">
        <v>25124.196086895256</v>
      </c>
      <c r="AA55" s="109">
        <v>21709</v>
      </c>
      <c r="AB55" s="109">
        <v>648983023.0200001</v>
      </c>
      <c r="AC55" s="111">
        <v>29894.653048044594</v>
      </c>
      <c r="AD55" s="109">
        <v>17637</v>
      </c>
      <c r="AE55" s="109">
        <v>529992322.58</v>
      </c>
      <c r="AF55" s="111">
        <f t="shared" si="1"/>
        <v>30050.026794806374</v>
      </c>
      <c r="AG55" s="109">
        <v>8927</v>
      </c>
      <c r="AH55" s="109">
        <v>310328264.91</v>
      </c>
      <c r="AI55" s="111">
        <v>34762.883937493</v>
      </c>
      <c r="AJ55" s="109">
        <v>10330</v>
      </c>
      <c r="AK55" s="109">
        <v>377325216.89</v>
      </c>
      <c r="AL55" s="111">
        <v>36527.12651403678</v>
      </c>
    </row>
    <row r="56" spans="2:38" ht="13.5" thickBot="1">
      <c r="B56" s="102" t="s">
        <v>66</v>
      </c>
      <c r="C56" s="109">
        <v>1618</v>
      </c>
      <c r="D56" s="203">
        <v>20759832.56</v>
      </c>
      <c r="E56" s="111">
        <v>12830.551644004943</v>
      </c>
      <c r="F56" s="109">
        <v>1412</v>
      </c>
      <c r="G56" s="109">
        <v>21169589.549999997</v>
      </c>
      <c r="H56" s="111">
        <v>14992.627160056654</v>
      </c>
      <c r="I56" s="109">
        <v>1869</v>
      </c>
      <c r="J56" s="109">
        <v>23006177</v>
      </c>
      <c r="K56" s="111">
        <v>12309.350989834136</v>
      </c>
      <c r="L56" s="109">
        <v>1726</v>
      </c>
      <c r="M56" s="109">
        <v>21170625</v>
      </c>
      <c r="N56" s="111">
        <v>12265.7</v>
      </c>
      <c r="O56" s="109">
        <v>1431</v>
      </c>
      <c r="P56" s="109">
        <v>18521308.57</v>
      </c>
      <c r="Q56" s="111">
        <v>12942.913046820406</v>
      </c>
      <c r="R56" s="109">
        <v>1529</v>
      </c>
      <c r="S56" s="109">
        <v>23352709.45</v>
      </c>
      <c r="T56" s="111">
        <v>15273.191268803139</v>
      </c>
      <c r="U56" s="109">
        <v>1388</v>
      </c>
      <c r="V56" s="109">
        <v>18038277.14</v>
      </c>
      <c r="W56" s="111">
        <v>12995.876902017291</v>
      </c>
      <c r="X56" s="109">
        <v>1267</v>
      </c>
      <c r="Y56" s="109">
        <v>15827156.06</v>
      </c>
      <c r="Z56" s="111">
        <v>12491.835880031571</v>
      </c>
      <c r="AA56" s="109">
        <v>1071</v>
      </c>
      <c r="AB56" s="109">
        <v>19559138.84</v>
      </c>
      <c r="AC56" s="111">
        <v>18262.501251167134</v>
      </c>
      <c r="AD56" s="109">
        <v>1148</v>
      </c>
      <c r="AE56" s="109">
        <v>19275599.7</v>
      </c>
      <c r="AF56" s="111">
        <f t="shared" si="1"/>
        <v>16790.59207317073</v>
      </c>
      <c r="AG56" s="109">
        <v>558</v>
      </c>
      <c r="AH56" s="109">
        <v>8849468.05</v>
      </c>
      <c r="AI56" s="111">
        <v>15859.261738351255</v>
      </c>
      <c r="AJ56" s="109">
        <v>649</v>
      </c>
      <c r="AK56" s="109">
        <v>12244998.55</v>
      </c>
      <c r="AL56" s="111">
        <v>18867.48620955316</v>
      </c>
    </row>
    <row r="57" spans="2:38" ht="13.5" thickBot="1">
      <c r="B57" s="102" t="s">
        <v>67</v>
      </c>
      <c r="C57" s="109">
        <v>1245</v>
      </c>
      <c r="D57" s="203">
        <v>12038030.459999999</v>
      </c>
      <c r="E57" s="111">
        <v>9669.100771084337</v>
      </c>
      <c r="F57" s="109">
        <v>1037</v>
      </c>
      <c r="G57" s="109">
        <v>8991538.99</v>
      </c>
      <c r="H57" s="111">
        <v>8670.722266152363</v>
      </c>
      <c r="I57" s="109">
        <v>1313</v>
      </c>
      <c r="J57" s="109">
        <v>11532892.99</v>
      </c>
      <c r="K57" s="111">
        <v>8783.619946686977</v>
      </c>
      <c r="L57" s="109">
        <v>1258</v>
      </c>
      <c r="M57" s="109">
        <v>12703543</v>
      </c>
      <c r="N57" s="111">
        <v>10098.2</v>
      </c>
      <c r="O57" s="109">
        <v>1143</v>
      </c>
      <c r="P57" s="109">
        <v>11305505.419999998</v>
      </c>
      <c r="Q57" s="111">
        <v>9891.080857392824</v>
      </c>
      <c r="R57" s="109">
        <v>1125</v>
      </c>
      <c r="S57" s="109">
        <v>10779071.309999999</v>
      </c>
      <c r="T57" s="111">
        <v>9581.396719999999</v>
      </c>
      <c r="U57" s="109">
        <v>1114</v>
      </c>
      <c r="V57" s="109">
        <v>12368682.360000001</v>
      </c>
      <c r="W57" s="111">
        <v>11102.946463195693</v>
      </c>
      <c r="X57" s="109">
        <v>965</v>
      </c>
      <c r="Y57" s="109">
        <v>10823790.879999999</v>
      </c>
      <c r="Z57" s="111">
        <v>11216.363606217616</v>
      </c>
      <c r="AA57" s="109">
        <v>827</v>
      </c>
      <c r="AB57" s="109">
        <v>14245925.11</v>
      </c>
      <c r="AC57" s="111">
        <v>17226.027944377267</v>
      </c>
      <c r="AD57" s="109">
        <v>669</v>
      </c>
      <c r="AE57" s="109">
        <v>9755740.66</v>
      </c>
      <c r="AF57" s="111">
        <f t="shared" si="1"/>
        <v>14582.571988041855</v>
      </c>
      <c r="AG57" s="109">
        <v>324</v>
      </c>
      <c r="AH57" s="109">
        <v>4416004.77</v>
      </c>
      <c r="AI57" s="111">
        <v>13629.64435185185</v>
      </c>
      <c r="AJ57" s="109">
        <v>343</v>
      </c>
      <c r="AK57" s="109">
        <v>8275320.32</v>
      </c>
      <c r="AL57" s="111">
        <v>24126.298309037902</v>
      </c>
    </row>
    <row r="58" spans="2:38" ht="13.5" thickBot="1">
      <c r="B58" s="102" t="s">
        <v>68</v>
      </c>
      <c r="C58" s="109">
        <v>1602</v>
      </c>
      <c r="D58" s="203">
        <v>27466970.340000004</v>
      </c>
      <c r="E58" s="111">
        <v>17145.424681647943</v>
      </c>
      <c r="F58" s="109">
        <v>1623</v>
      </c>
      <c r="G58" s="109">
        <v>27060016.009999994</v>
      </c>
      <c r="H58" s="111">
        <v>16672.83796056685</v>
      </c>
      <c r="I58" s="109">
        <v>1953</v>
      </c>
      <c r="J58" s="109">
        <v>33137447.270000003</v>
      </c>
      <c r="K58" s="111">
        <v>16967.458919610857</v>
      </c>
      <c r="L58" s="109">
        <v>1925</v>
      </c>
      <c r="M58" s="109">
        <v>31225168</v>
      </c>
      <c r="N58" s="111">
        <v>16220.9</v>
      </c>
      <c r="O58" s="109">
        <v>1639</v>
      </c>
      <c r="P58" s="109">
        <v>29362936.509999998</v>
      </c>
      <c r="Q58" s="111">
        <v>17915.153453325198</v>
      </c>
      <c r="R58" s="109">
        <v>1715</v>
      </c>
      <c r="S58" s="109">
        <v>32833648.929999996</v>
      </c>
      <c r="T58" s="111">
        <v>19144.984798833815</v>
      </c>
      <c r="U58" s="109">
        <v>1544</v>
      </c>
      <c r="V58" s="109">
        <v>29544072.869999997</v>
      </c>
      <c r="W58" s="111">
        <v>19134.762221502588</v>
      </c>
      <c r="X58" s="109">
        <v>1578</v>
      </c>
      <c r="Y58" s="109">
        <v>28045664.38</v>
      </c>
      <c r="Z58" s="111">
        <v>17772.91785804816</v>
      </c>
      <c r="AA58" s="109">
        <v>1388</v>
      </c>
      <c r="AB58" s="109">
        <v>40384072.36</v>
      </c>
      <c r="AC58" s="111">
        <v>29095.152997118155</v>
      </c>
      <c r="AD58" s="109">
        <v>1483</v>
      </c>
      <c r="AE58" s="109">
        <v>37442084.98</v>
      </c>
      <c r="AF58" s="111">
        <f t="shared" si="1"/>
        <v>25247.528644639242</v>
      </c>
      <c r="AG58" s="109">
        <v>537</v>
      </c>
      <c r="AH58" s="109">
        <v>14193983.6</v>
      </c>
      <c r="AI58" s="111">
        <v>26431.99925512104</v>
      </c>
      <c r="AJ58" s="109">
        <v>530</v>
      </c>
      <c r="AK58" s="109">
        <v>17303800.61</v>
      </c>
      <c r="AL58" s="111">
        <v>32648.680396226413</v>
      </c>
    </row>
    <row r="59" spans="2:38" ht="13.5" thickBot="1">
      <c r="B59" s="103" t="s">
        <v>69</v>
      </c>
      <c r="C59" s="113">
        <v>11334</v>
      </c>
      <c r="D59" s="204">
        <v>148099677.01999998</v>
      </c>
      <c r="E59" s="115">
        <v>13066.849922357507</v>
      </c>
      <c r="F59" s="113">
        <v>8107</v>
      </c>
      <c r="G59" s="113">
        <v>108299288.86000001</v>
      </c>
      <c r="H59" s="115">
        <v>13358.737986924882</v>
      </c>
      <c r="I59" s="113">
        <v>13383</v>
      </c>
      <c r="J59" s="113">
        <v>170355333.16000003</v>
      </c>
      <c r="K59" s="115">
        <v>12729.233591870285</v>
      </c>
      <c r="L59" s="113">
        <v>12233</v>
      </c>
      <c r="M59" s="113">
        <v>146058030</v>
      </c>
      <c r="N59" s="115">
        <v>11939.7</v>
      </c>
      <c r="O59" s="113">
        <v>10400</v>
      </c>
      <c r="P59" s="113">
        <v>133774981.6</v>
      </c>
      <c r="Q59" s="115">
        <v>12862.979</v>
      </c>
      <c r="R59" s="113">
        <v>10425</v>
      </c>
      <c r="S59" s="113">
        <v>148395038.31</v>
      </c>
      <c r="T59" s="115">
        <v>14234.536048920863</v>
      </c>
      <c r="U59" s="113">
        <v>9517</v>
      </c>
      <c r="V59" s="113">
        <v>136173684.14999998</v>
      </c>
      <c r="W59" s="115">
        <v>14308.4673899338</v>
      </c>
      <c r="X59" s="113">
        <v>9266</v>
      </c>
      <c r="Y59" s="113">
        <v>147581746.60000002</v>
      </c>
      <c r="Z59" s="115">
        <v>15927.2336067343</v>
      </c>
      <c r="AA59" s="113">
        <v>9681</v>
      </c>
      <c r="AB59" s="113">
        <v>185957451.49</v>
      </c>
      <c r="AC59" s="115">
        <v>19208.496177047826</v>
      </c>
      <c r="AD59" s="113">
        <v>7275</v>
      </c>
      <c r="AE59" s="113">
        <v>143997368.4</v>
      </c>
      <c r="AF59" s="115">
        <f t="shared" si="1"/>
        <v>19793.45270103093</v>
      </c>
      <c r="AG59" s="113">
        <v>2655</v>
      </c>
      <c r="AH59" s="113">
        <v>51952469.81</v>
      </c>
      <c r="AI59" s="115">
        <v>19567.785239171375</v>
      </c>
      <c r="AJ59" s="113">
        <v>2814</v>
      </c>
      <c r="AK59" s="113">
        <v>50180317.22</v>
      </c>
      <c r="AL59" s="115">
        <v>17832.3799644634</v>
      </c>
    </row>
    <row r="60" spans="2:38" ht="13.5" thickBot="1">
      <c r="B60" s="102" t="s">
        <v>70</v>
      </c>
      <c r="C60" s="109">
        <v>4701</v>
      </c>
      <c r="D60" s="203">
        <v>56549061.11</v>
      </c>
      <c r="E60" s="111">
        <v>12029.15573495001</v>
      </c>
      <c r="F60" s="109">
        <v>3072</v>
      </c>
      <c r="G60" s="109">
        <v>34853485.04000001</v>
      </c>
      <c r="H60" s="111">
        <v>11345.53549479167</v>
      </c>
      <c r="I60" s="109">
        <v>6699</v>
      </c>
      <c r="J60" s="109">
        <v>65852782.82000001</v>
      </c>
      <c r="K60" s="111">
        <v>9830.24075533662</v>
      </c>
      <c r="L60" s="109">
        <v>5902</v>
      </c>
      <c r="M60" s="109">
        <v>59017555</v>
      </c>
      <c r="N60" s="111">
        <v>9999.6</v>
      </c>
      <c r="O60" s="109">
        <v>5259</v>
      </c>
      <c r="P60" s="109">
        <v>52821169.169999994</v>
      </c>
      <c r="Q60" s="111">
        <v>10043.956868225898</v>
      </c>
      <c r="R60" s="109">
        <v>4909</v>
      </c>
      <c r="S60" s="109">
        <v>51623874.78999999</v>
      </c>
      <c r="T60" s="111">
        <v>10516.169238134038</v>
      </c>
      <c r="U60" s="109">
        <v>4454</v>
      </c>
      <c r="V60" s="109">
        <v>48175708.94</v>
      </c>
      <c r="W60" s="111">
        <v>10816.279510552313</v>
      </c>
      <c r="X60" s="109">
        <v>4447</v>
      </c>
      <c r="Y60" s="109">
        <v>56522853.11</v>
      </c>
      <c r="Z60" s="111">
        <v>12710.33350798291</v>
      </c>
      <c r="AA60" s="109">
        <v>4395</v>
      </c>
      <c r="AB60" s="109">
        <v>67093617.67999999</v>
      </c>
      <c r="AC60" s="111">
        <v>15265.897083048918</v>
      </c>
      <c r="AD60" s="109">
        <v>3708</v>
      </c>
      <c r="AE60" s="109">
        <v>54728291.86</v>
      </c>
      <c r="AF60" s="111">
        <f t="shared" si="1"/>
        <v>14759.517761596548</v>
      </c>
      <c r="AG60" s="109">
        <v>1530</v>
      </c>
      <c r="AH60" s="109">
        <v>20189955.15</v>
      </c>
      <c r="AI60" s="111">
        <v>13196.049117647059</v>
      </c>
      <c r="AJ60" s="109">
        <v>1430</v>
      </c>
      <c r="AK60" s="109">
        <v>20773498.36</v>
      </c>
      <c r="AL60" s="111">
        <v>14526.92193006993</v>
      </c>
    </row>
    <row r="61" spans="2:38" ht="13.5" thickBot="1">
      <c r="B61" s="102" t="s">
        <v>71</v>
      </c>
      <c r="C61" s="109">
        <v>1413</v>
      </c>
      <c r="D61" s="203">
        <v>17096783.560000002</v>
      </c>
      <c r="E61" s="111">
        <v>12099.634508138713</v>
      </c>
      <c r="F61" s="109">
        <v>1325</v>
      </c>
      <c r="G61" s="109">
        <v>16358546.87</v>
      </c>
      <c r="H61" s="111">
        <v>12346.07310943396</v>
      </c>
      <c r="I61" s="109">
        <v>1482</v>
      </c>
      <c r="J61" s="109">
        <v>19449059.639999997</v>
      </c>
      <c r="K61" s="111">
        <v>13123.522024291497</v>
      </c>
      <c r="L61" s="109">
        <v>1164</v>
      </c>
      <c r="M61" s="109">
        <v>12059394</v>
      </c>
      <c r="N61" s="111">
        <v>10360.3</v>
      </c>
      <c r="O61" s="109">
        <v>1025</v>
      </c>
      <c r="P61" s="109">
        <v>14699603.16</v>
      </c>
      <c r="Q61" s="111">
        <v>14341.076253658537</v>
      </c>
      <c r="R61" s="109">
        <v>1075</v>
      </c>
      <c r="S61" s="109">
        <v>17586416.19</v>
      </c>
      <c r="T61" s="111">
        <v>16359.456920930234</v>
      </c>
      <c r="U61" s="109">
        <v>916</v>
      </c>
      <c r="V61" s="109">
        <v>12165720.409999998</v>
      </c>
      <c r="W61" s="111">
        <v>13281.354159388644</v>
      </c>
      <c r="X61" s="109">
        <v>1041</v>
      </c>
      <c r="Y61" s="109">
        <v>14721367.09</v>
      </c>
      <c r="Z61" s="111">
        <v>14141.563006724304</v>
      </c>
      <c r="AA61" s="109">
        <v>951</v>
      </c>
      <c r="AB61" s="109">
        <v>17932057.11</v>
      </c>
      <c r="AC61" s="111">
        <v>18856.00116719243</v>
      </c>
      <c r="AD61" s="109">
        <v>965</v>
      </c>
      <c r="AE61" s="109">
        <v>15009517.26</v>
      </c>
      <c r="AF61" s="111">
        <f t="shared" si="1"/>
        <v>15553.903896373056</v>
      </c>
      <c r="AG61" s="109">
        <v>323</v>
      </c>
      <c r="AH61" s="109">
        <v>6252235.59</v>
      </c>
      <c r="AI61" s="111">
        <v>19356.76653250774</v>
      </c>
      <c r="AJ61" s="109">
        <v>343</v>
      </c>
      <c r="AK61" s="109">
        <v>3834603.37</v>
      </c>
      <c r="AL61" s="111">
        <v>11179.601661807581</v>
      </c>
    </row>
    <row r="62" spans="2:38" ht="13.5" thickBot="1">
      <c r="B62" s="102" t="s">
        <v>72</v>
      </c>
      <c r="C62" s="109">
        <v>5220</v>
      </c>
      <c r="D62" s="203">
        <v>74453832.35</v>
      </c>
      <c r="E62" s="111">
        <v>14263.18627394636</v>
      </c>
      <c r="F62" s="109">
        <v>3710</v>
      </c>
      <c r="G62" s="109">
        <v>57087256.95</v>
      </c>
      <c r="H62" s="111">
        <v>15387.400795148249</v>
      </c>
      <c r="I62" s="109">
        <v>5202</v>
      </c>
      <c r="J62" s="109">
        <v>85053490.7</v>
      </c>
      <c r="K62" s="111">
        <v>16350.151999231066</v>
      </c>
      <c r="L62" s="109">
        <v>5167</v>
      </c>
      <c r="M62" s="109">
        <v>74981081</v>
      </c>
      <c r="N62" s="111">
        <v>14511.5</v>
      </c>
      <c r="O62" s="109">
        <v>4116</v>
      </c>
      <c r="P62" s="109">
        <v>66254209.27</v>
      </c>
      <c r="Q62" s="111">
        <v>16096.746664237124</v>
      </c>
      <c r="R62" s="109">
        <v>4441</v>
      </c>
      <c r="S62" s="109">
        <v>79184747.33</v>
      </c>
      <c r="T62" s="111">
        <v>17830.38669894168</v>
      </c>
      <c r="U62" s="109">
        <v>4147</v>
      </c>
      <c r="V62" s="109">
        <v>75832254.79999998</v>
      </c>
      <c r="W62" s="111">
        <v>18286.051314203032</v>
      </c>
      <c r="X62" s="109">
        <v>3778</v>
      </c>
      <c r="Y62" s="109">
        <v>76337526.4</v>
      </c>
      <c r="Z62" s="111">
        <v>20205.803705664373</v>
      </c>
      <c r="AA62" s="109">
        <v>4335</v>
      </c>
      <c r="AB62" s="109">
        <v>100931776.7</v>
      </c>
      <c r="AC62" s="111">
        <v>23282.99347174164</v>
      </c>
      <c r="AD62" s="109">
        <v>2602</v>
      </c>
      <c r="AE62" s="109">
        <v>74259559.28</v>
      </c>
      <c r="AF62" s="111">
        <f t="shared" si="1"/>
        <v>28539.415557263645</v>
      </c>
      <c r="AG62" s="109">
        <v>802</v>
      </c>
      <c r="AH62" s="109">
        <v>25510279.07</v>
      </c>
      <c r="AI62" s="111">
        <v>31808.32801745636</v>
      </c>
      <c r="AJ62" s="109">
        <v>1041</v>
      </c>
      <c r="AK62" s="109">
        <v>25572215.49</v>
      </c>
      <c r="AL62" s="111">
        <v>24565.04850144092</v>
      </c>
    </row>
    <row r="63" spans="2:38" ht="13.5" thickBot="1">
      <c r="B63" s="103" t="s">
        <v>73</v>
      </c>
      <c r="C63" s="113">
        <v>1185</v>
      </c>
      <c r="D63" s="204">
        <v>15666997.79</v>
      </c>
      <c r="E63" s="115">
        <v>13221.095181434599</v>
      </c>
      <c r="F63" s="113">
        <v>948</v>
      </c>
      <c r="G63" s="113">
        <v>16299287.799999997</v>
      </c>
      <c r="H63" s="115">
        <v>17193.34156118143</v>
      </c>
      <c r="I63" s="113">
        <v>1169</v>
      </c>
      <c r="J63" s="113">
        <v>17194373.56</v>
      </c>
      <c r="K63" s="115">
        <v>14708.617245508982</v>
      </c>
      <c r="L63" s="113">
        <v>1123</v>
      </c>
      <c r="M63" s="113">
        <v>18698026</v>
      </c>
      <c r="N63" s="115">
        <v>16650.1</v>
      </c>
      <c r="O63" s="113">
        <v>1056</v>
      </c>
      <c r="P63" s="113">
        <v>16186783.470000003</v>
      </c>
      <c r="Q63" s="113">
        <v>15328.393437500003</v>
      </c>
      <c r="R63" s="113">
        <v>1024</v>
      </c>
      <c r="S63" s="113">
        <v>16650788.27</v>
      </c>
      <c r="T63" s="113">
        <v>16260.535419921875</v>
      </c>
      <c r="U63" s="113">
        <v>957</v>
      </c>
      <c r="V63" s="113">
        <v>15272833.38</v>
      </c>
      <c r="W63" s="113">
        <v>15959.07354231975</v>
      </c>
      <c r="X63" s="113">
        <v>1122</v>
      </c>
      <c r="Y63" s="113">
        <v>21861949.92</v>
      </c>
      <c r="Z63" s="113">
        <v>19484.80385026738</v>
      </c>
      <c r="AA63" s="113">
        <v>1084</v>
      </c>
      <c r="AB63" s="113">
        <v>22886417.79</v>
      </c>
      <c r="AC63" s="113">
        <v>21112.931540590405</v>
      </c>
      <c r="AD63" s="113">
        <v>1346</v>
      </c>
      <c r="AE63" s="113">
        <v>18834133.56</v>
      </c>
      <c r="AF63" s="113">
        <f t="shared" si="1"/>
        <v>13992.669806835065</v>
      </c>
      <c r="AG63" s="113">
        <v>478</v>
      </c>
      <c r="AH63" s="113">
        <v>14421899.42</v>
      </c>
      <c r="AI63" s="113">
        <v>30171.33769874477</v>
      </c>
      <c r="AJ63" s="113">
        <v>483</v>
      </c>
      <c r="AK63" s="113">
        <v>7719704.44</v>
      </c>
      <c r="AL63" s="113">
        <v>15982.824927536232</v>
      </c>
    </row>
    <row r="64" spans="2:38" ht="13.5" thickBot="1">
      <c r="B64" s="102" t="s">
        <v>74</v>
      </c>
      <c r="C64" s="109">
        <v>764</v>
      </c>
      <c r="D64" s="203">
        <v>10021310.63</v>
      </c>
      <c r="E64" s="111">
        <v>13116.898730366493</v>
      </c>
      <c r="F64" s="109">
        <v>592</v>
      </c>
      <c r="G64" s="109">
        <v>8861411.059999999</v>
      </c>
      <c r="H64" s="111">
        <v>14968.599763513512</v>
      </c>
      <c r="I64" s="109">
        <v>682</v>
      </c>
      <c r="J64" s="109">
        <v>9158289.88</v>
      </c>
      <c r="K64" s="111">
        <v>13428.577536656892</v>
      </c>
      <c r="L64" s="109">
        <v>671</v>
      </c>
      <c r="M64" s="109">
        <v>10795413</v>
      </c>
      <c r="N64" s="111">
        <v>16088.5</v>
      </c>
      <c r="O64" s="109">
        <v>683</v>
      </c>
      <c r="P64" s="109">
        <v>9411604.070000002</v>
      </c>
      <c r="Q64" s="111">
        <v>13779.800980966329</v>
      </c>
      <c r="R64" s="109">
        <v>655</v>
      </c>
      <c r="S64" s="109">
        <v>10455523.54</v>
      </c>
      <c r="T64" s="111">
        <v>15962.631358778624</v>
      </c>
      <c r="U64" s="109">
        <v>651</v>
      </c>
      <c r="V64" s="109">
        <v>11148999.3</v>
      </c>
      <c r="W64" s="111">
        <v>17125.958986175116</v>
      </c>
      <c r="X64" s="109">
        <v>671</v>
      </c>
      <c r="Y64" s="109">
        <v>11999518.120000001</v>
      </c>
      <c r="Z64" s="111">
        <v>17883.0374366617</v>
      </c>
      <c r="AA64" s="109">
        <v>683</v>
      </c>
      <c r="AB64" s="109">
        <v>13805813.2</v>
      </c>
      <c r="AC64" s="111">
        <v>20213.48931185944</v>
      </c>
      <c r="AD64" s="109">
        <v>827</v>
      </c>
      <c r="AE64" s="109">
        <v>12831945.37</v>
      </c>
      <c r="AF64" s="111">
        <f t="shared" si="1"/>
        <v>15516.258004836758</v>
      </c>
      <c r="AG64" s="109">
        <v>247</v>
      </c>
      <c r="AH64" s="109">
        <v>10997231.56</v>
      </c>
      <c r="AI64" s="111">
        <v>44523.204696356275</v>
      </c>
      <c r="AJ64" s="109">
        <v>227</v>
      </c>
      <c r="AK64" s="109">
        <v>3153194.46</v>
      </c>
      <c r="AL64" s="111">
        <v>13890.72449339207</v>
      </c>
    </row>
    <row r="65" spans="2:38" ht="13.5" thickBot="1">
      <c r="B65" s="102" t="s">
        <v>75</v>
      </c>
      <c r="C65" s="109">
        <v>421</v>
      </c>
      <c r="D65" s="203">
        <v>5645687.159999999</v>
      </c>
      <c r="E65" s="111">
        <v>13410.183277909737</v>
      </c>
      <c r="F65" s="109">
        <v>356</v>
      </c>
      <c r="G65" s="109">
        <v>7437876.739999999</v>
      </c>
      <c r="H65" s="111">
        <v>20892.912191011234</v>
      </c>
      <c r="I65" s="109">
        <v>487</v>
      </c>
      <c r="J65" s="109">
        <v>8036083.679999999</v>
      </c>
      <c r="K65" s="111">
        <v>16501.19852156057</v>
      </c>
      <c r="L65" s="109">
        <v>452</v>
      </c>
      <c r="M65" s="109">
        <v>7902613</v>
      </c>
      <c r="N65" s="111">
        <v>17483.7</v>
      </c>
      <c r="O65" s="109">
        <v>373</v>
      </c>
      <c r="P65" s="109">
        <v>6775179.4</v>
      </c>
      <c r="Q65" s="111">
        <v>18164.019839142093</v>
      </c>
      <c r="R65" s="109">
        <v>369</v>
      </c>
      <c r="S65" s="109">
        <v>6195264.7299999995</v>
      </c>
      <c r="T65" s="111">
        <v>16789.335311653114</v>
      </c>
      <c r="U65" s="109">
        <v>306</v>
      </c>
      <c r="V65" s="109">
        <v>4123834.0799999996</v>
      </c>
      <c r="W65" s="111">
        <v>13476.581960784313</v>
      </c>
      <c r="X65" s="109">
        <v>451</v>
      </c>
      <c r="Y65" s="109">
        <v>9862431.8</v>
      </c>
      <c r="Z65" s="111">
        <v>21867.919733924613</v>
      </c>
      <c r="AA65" s="109">
        <v>401</v>
      </c>
      <c r="AB65" s="109">
        <v>9080604.59</v>
      </c>
      <c r="AC65" s="111">
        <v>22644.899226932666</v>
      </c>
      <c r="AD65" s="109">
        <v>519</v>
      </c>
      <c r="AE65" s="109">
        <v>6002188.19</v>
      </c>
      <c r="AF65" s="111">
        <f t="shared" si="1"/>
        <v>11564.909807321774</v>
      </c>
      <c r="AG65" s="109">
        <v>231</v>
      </c>
      <c r="AH65" s="109">
        <v>3424667.86</v>
      </c>
      <c r="AI65" s="111">
        <v>14825.40199134199</v>
      </c>
      <c r="AJ65" s="109">
        <v>256</v>
      </c>
      <c r="AK65" s="109">
        <v>4566509.98</v>
      </c>
      <c r="AL65" s="111">
        <v>17837.929609375</v>
      </c>
    </row>
    <row r="66" spans="2:38" ht="13.5" thickBot="1">
      <c r="B66" s="103" t="s">
        <v>76</v>
      </c>
      <c r="C66" s="113">
        <v>4449</v>
      </c>
      <c r="D66" s="204">
        <v>73108486.46000001</v>
      </c>
      <c r="E66" s="115">
        <v>16432.566073274895</v>
      </c>
      <c r="F66" s="113">
        <v>3726</v>
      </c>
      <c r="G66" s="113">
        <v>79569324.47999999</v>
      </c>
      <c r="H66" s="115">
        <v>21355.159549114327</v>
      </c>
      <c r="I66" s="113">
        <v>5315</v>
      </c>
      <c r="J66" s="113">
        <v>95025823.89</v>
      </c>
      <c r="K66" s="115">
        <v>17878.800355597366</v>
      </c>
      <c r="L66" s="113">
        <v>4764</v>
      </c>
      <c r="M66" s="113">
        <v>83725135</v>
      </c>
      <c r="N66" s="115">
        <v>17574.5</v>
      </c>
      <c r="O66" s="113">
        <v>4385</v>
      </c>
      <c r="P66" s="113">
        <v>74651735.02</v>
      </c>
      <c r="Q66" s="115">
        <v>17024.340939566704</v>
      </c>
      <c r="R66" s="113">
        <v>4250</v>
      </c>
      <c r="S66" s="113">
        <v>70200576.41</v>
      </c>
      <c r="T66" s="115">
        <v>16517.782684705882</v>
      </c>
      <c r="U66" s="113">
        <v>4370</v>
      </c>
      <c r="V66" s="113">
        <v>79043954.74</v>
      </c>
      <c r="W66" s="115">
        <v>18087.861496567504</v>
      </c>
      <c r="X66" s="113">
        <v>4344</v>
      </c>
      <c r="Y66" s="113">
        <v>84455498.56</v>
      </c>
      <c r="Z66" s="115">
        <v>19441.873517495398</v>
      </c>
      <c r="AA66" s="113">
        <v>4392</v>
      </c>
      <c r="AB66" s="113">
        <v>102073250.28</v>
      </c>
      <c r="AC66" s="115">
        <v>23240.721830601095</v>
      </c>
      <c r="AD66" s="113">
        <v>4635</v>
      </c>
      <c r="AE66" s="113">
        <v>90297349.63</v>
      </c>
      <c r="AF66" s="115">
        <f t="shared" si="1"/>
        <v>19481.628830636462</v>
      </c>
      <c r="AG66" s="113">
        <v>2035</v>
      </c>
      <c r="AH66" s="113">
        <v>45745507.04</v>
      </c>
      <c r="AI66" s="115">
        <v>22479.36463882064</v>
      </c>
      <c r="AJ66" s="113">
        <v>2416</v>
      </c>
      <c r="AK66" s="113">
        <v>59307493.64</v>
      </c>
      <c r="AL66" s="115">
        <v>24547.803658940396</v>
      </c>
    </row>
    <row r="67" spans="2:38" ht="13.5" thickBot="1">
      <c r="B67" s="102" t="s">
        <v>77</v>
      </c>
      <c r="C67" s="109">
        <v>1990</v>
      </c>
      <c r="D67" s="203">
        <v>31852698.96000001</v>
      </c>
      <c r="E67" s="111">
        <v>18341.472333659494</v>
      </c>
      <c r="F67" s="109">
        <v>1766</v>
      </c>
      <c r="G67" s="109">
        <v>44225016.89</v>
      </c>
      <c r="H67" s="111">
        <v>18341.472333659494</v>
      </c>
      <c r="I67" s="109">
        <v>2448</v>
      </c>
      <c r="J67" s="109">
        <v>47655712.370000005</v>
      </c>
      <c r="K67" s="111">
        <v>18341.472333659494</v>
      </c>
      <c r="L67" s="109">
        <v>2210</v>
      </c>
      <c r="M67" s="109">
        <v>43344596</v>
      </c>
      <c r="N67" s="111">
        <v>19612.9</v>
      </c>
      <c r="O67" s="109">
        <v>2044</v>
      </c>
      <c r="P67" s="109">
        <v>37489969.45</v>
      </c>
      <c r="Q67" s="111">
        <v>18341.472333659494</v>
      </c>
      <c r="R67" s="109">
        <v>1961</v>
      </c>
      <c r="S67" s="109">
        <v>32724448.85</v>
      </c>
      <c r="T67" s="111">
        <v>16687.633273839878</v>
      </c>
      <c r="U67" s="109">
        <v>1980</v>
      </c>
      <c r="V67" s="109">
        <v>36686440.919999994</v>
      </c>
      <c r="W67" s="111">
        <v>18528.50551515151</v>
      </c>
      <c r="X67" s="109">
        <v>2002</v>
      </c>
      <c r="Y67" s="109">
        <v>40616641.339999996</v>
      </c>
      <c r="Z67" s="111">
        <v>20288.032637362634</v>
      </c>
      <c r="AA67" s="109">
        <v>2032</v>
      </c>
      <c r="AB67" s="109">
        <v>50431512.15</v>
      </c>
      <c r="AC67" s="111">
        <v>24818.657554133857</v>
      </c>
      <c r="AD67" s="109">
        <v>2152</v>
      </c>
      <c r="AE67" s="109">
        <v>47296981.31</v>
      </c>
      <c r="AF67" s="111">
        <f t="shared" si="1"/>
        <v>21978.151166356878</v>
      </c>
      <c r="AG67" s="109">
        <v>890</v>
      </c>
      <c r="AH67" s="109">
        <v>25227089.14</v>
      </c>
      <c r="AI67" s="111">
        <v>28345.04397752809</v>
      </c>
      <c r="AJ67" s="109">
        <v>1022</v>
      </c>
      <c r="AK67" s="109">
        <v>24398676.8</v>
      </c>
      <c r="AL67" s="111">
        <v>23873.460665362036</v>
      </c>
    </row>
    <row r="68" spans="2:38" ht="13.5" thickBot="1">
      <c r="B68" s="102" t="s">
        <v>78</v>
      </c>
      <c r="C68" s="109">
        <v>372</v>
      </c>
      <c r="D68" s="203">
        <v>5543333.78</v>
      </c>
      <c r="E68" s="111">
        <v>14901.434892473118</v>
      </c>
      <c r="F68" s="109">
        <v>328</v>
      </c>
      <c r="G68" s="109">
        <v>3552472.3899999997</v>
      </c>
      <c r="H68" s="111">
        <v>10830.70850609756</v>
      </c>
      <c r="I68" s="109">
        <v>599</v>
      </c>
      <c r="J68" s="109">
        <v>6059520.8</v>
      </c>
      <c r="K68" s="111">
        <v>10116.06143572621</v>
      </c>
      <c r="L68" s="109">
        <v>519</v>
      </c>
      <c r="M68" s="109">
        <v>5766739</v>
      </c>
      <c r="N68" s="111">
        <v>11111.2</v>
      </c>
      <c r="O68" s="109">
        <v>480</v>
      </c>
      <c r="P68" s="109">
        <v>5245053.77</v>
      </c>
      <c r="Q68" s="111">
        <v>10927.195354166666</v>
      </c>
      <c r="R68" s="109">
        <v>485</v>
      </c>
      <c r="S68" s="109">
        <v>7496976.07</v>
      </c>
      <c r="T68" s="111">
        <v>15457.682618556702</v>
      </c>
      <c r="U68" s="109">
        <v>492</v>
      </c>
      <c r="V68" s="109">
        <v>7901453.06</v>
      </c>
      <c r="W68" s="111">
        <v>16059.86394308943</v>
      </c>
      <c r="X68" s="109">
        <v>567</v>
      </c>
      <c r="Y68" s="109">
        <v>7120275.0600000005</v>
      </c>
      <c r="Z68" s="111">
        <v>12557.804338624339</v>
      </c>
      <c r="AA68" s="109">
        <v>563</v>
      </c>
      <c r="AB68" s="109">
        <v>10302215.92</v>
      </c>
      <c r="AC68" s="111">
        <v>18298.784937833036</v>
      </c>
      <c r="AD68" s="109">
        <v>526</v>
      </c>
      <c r="AE68" s="109">
        <v>7202890.78</v>
      </c>
      <c r="AF68" s="111">
        <f t="shared" si="1"/>
        <v>13693.708707224336</v>
      </c>
      <c r="AG68" s="109">
        <v>193</v>
      </c>
      <c r="AH68" s="109">
        <v>1398349.07</v>
      </c>
      <c r="AI68" s="111">
        <v>7245.331968911917</v>
      </c>
      <c r="AJ68" s="109">
        <v>224</v>
      </c>
      <c r="AK68" s="109">
        <v>1099829.9</v>
      </c>
      <c r="AL68" s="111">
        <v>4909.954910714286</v>
      </c>
    </row>
    <row r="69" spans="2:38" ht="13.5" thickBot="1">
      <c r="B69" s="102" t="s">
        <v>79</v>
      </c>
      <c r="C69" s="109">
        <v>424</v>
      </c>
      <c r="D69" s="203">
        <v>6091596.619999999</v>
      </c>
      <c r="E69" s="111">
        <v>14366.973160377356</v>
      </c>
      <c r="F69" s="109">
        <v>407</v>
      </c>
      <c r="G69" s="109">
        <v>5685712.6899999995</v>
      </c>
      <c r="H69" s="111">
        <v>13969.810049140047</v>
      </c>
      <c r="I69" s="109">
        <v>464</v>
      </c>
      <c r="J69" s="109">
        <v>8679326.9</v>
      </c>
      <c r="K69" s="111">
        <v>18705.445905172415</v>
      </c>
      <c r="L69" s="109">
        <v>429</v>
      </c>
      <c r="M69" s="109">
        <v>6910021</v>
      </c>
      <c r="N69" s="111">
        <v>16107.3</v>
      </c>
      <c r="O69" s="109">
        <v>355</v>
      </c>
      <c r="P69" s="109">
        <v>4692473.289999999</v>
      </c>
      <c r="Q69" s="111">
        <v>13218.234619718307</v>
      </c>
      <c r="R69" s="109">
        <v>389</v>
      </c>
      <c r="S69" s="109">
        <v>5240360.3100000005</v>
      </c>
      <c r="T69" s="111">
        <v>13471.363264781492</v>
      </c>
      <c r="U69" s="109">
        <v>352</v>
      </c>
      <c r="V69" s="109">
        <v>4303475.13</v>
      </c>
      <c r="W69" s="111">
        <v>12225.78161931818</v>
      </c>
      <c r="X69" s="109">
        <v>335</v>
      </c>
      <c r="Y69" s="109">
        <v>4983052.89</v>
      </c>
      <c r="Z69" s="111">
        <v>14874.784746268655</v>
      </c>
      <c r="AA69" s="109">
        <v>348</v>
      </c>
      <c r="AB69" s="109">
        <v>5506004.55</v>
      </c>
      <c r="AC69" s="111">
        <v>15821.852155172413</v>
      </c>
      <c r="AD69" s="109">
        <v>398</v>
      </c>
      <c r="AE69" s="109">
        <v>4521824.11</v>
      </c>
      <c r="AF69" s="111">
        <f t="shared" si="1"/>
        <v>11361.367110552765</v>
      </c>
      <c r="AG69" s="109">
        <v>187</v>
      </c>
      <c r="AH69" s="109">
        <v>3357073.59</v>
      </c>
      <c r="AI69" s="111">
        <v>17952.265187165776</v>
      </c>
      <c r="AJ69" s="109">
        <v>156</v>
      </c>
      <c r="AK69" s="109">
        <v>1912520.29</v>
      </c>
      <c r="AL69" s="111">
        <v>12259.74544871795</v>
      </c>
    </row>
    <row r="70" spans="2:38" ht="13.5" thickBot="1">
      <c r="B70" s="102" t="s">
        <v>80</v>
      </c>
      <c r="C70" s="109">
        <v>1663</v>
      </c>
      <c r="D70" s="203">
        <v>29620857.099999998</v>
      </c>
      <c r="E70" s="111">
        <v>17811.699999999997</v>
      </c>
      <c r="F70" s="109">
        <v>1225</v>
      </c>
      <c r="G70" s="109">
        <v>26106122.509999998</v>
      </c>
      <c r="H70" s="111">
        <v>21311.12041632653</v>
      </c>
      <c r="I70" s="109">
        <v>1804</v>
      </c>
      <c r="J70" s="109">
        <v>32631263.82</v>
      </c>
      <c r="K70" s="111">
        <v>18088.28371396896</v>
      </c>
      <c r="L70" s="109">
        <v>1606</v>
      </c>
      <c r="M70" s="109">
        <v>27703780</v>
      </c>
      <c r="N70" s="111">
        <v>17250.2</v>
      </c>
      <c r="O70" s="109">
        <v>1506</v>
      </c>
      <c r="P70" s="109">
        <v>27224238.51</v>
      </c>
      <c r="Q70" s="111">
        <v>18077.18360557769</v>
      </c>
      <c r="R70" s="109">
        <v>1415</v>
      </c>
      <c r="S70" s="109">
        <v>24738791.18</v>
      </c>
      <c r="T70" s="111">
        <v>17483.24465017668</v>
      </c>
      <c r="U70" s="109">
        <v>1546</v>
      </c>
      <c r="V70" s="109">
        <v>30152585.629999995</v>
      </c>
      <c r="W70" s="111">
        <v>19503.61295601552</v>
      </c>
      <c r="X70" s="109">
        <v>1440</v>
      </c>
      <c r="Y70" s="109">
        <v>31735529.27</v>
      </c>
      <c r="Z70" s="111">
        <v>22038.561993055555</v>
      </c>
      <c r="AA70" s="109">
        <v>1449</v>
      </c>
      <c r="AB70" s="109">
        <v>35833517.66</v>
      </c>
      <c r="AC70" s="111">
        <v>24729.825852311937</v>
      </c>
      <c r="AD70" s="109">
        <v>1559</v>
      </c>
      <c r="AE70" s="109">
        <v>31275653.43</v>
      </c>
      <c r="AF70" s="111">
        <f t="shared" si="1"/>
        <v>20061.355631815266</v>
      </c>
      <c r="AG70" s="109">
        <v>765</v>
      </c>
      <c r="AH70" s="109">
        <v>15762995.24</v>
      </c>
      <c r="AI70" s="111">
        <v>20605.222535947712</v>
      </c>
      <c r="AJ70" s="109">
        <v>1014</v>
      </c>
      <c r="AK70" s="109">
        <v>31896466.65</v>
      </c>
      <c r="AL70" s="111">
        <v>31456.081508875737</v>
      </c>
    </row>
    <row r="71" spans="2:38" ht="13.5" thickBot="1">
      <c r="B71" s="103" t="s">
        <v>81</v>
      </c>
      <c r="C71" s="113">
        <v>24560</v>
      </c>
      <c r="D71" s="204">
        <v>854386925.97</v>
      </c>
      <c r="E71" s="115">
        <v>34787.74128542346</v>
      </c>
      <c r="F71" s="113">
        <v>23897</v>
      </c>
      <c r="G71" s="113">
        <v>1047744686.9100001</v>
      </c>
      <c r="H71" s="115">
        <v>43844.19328409424</v>
      </c>
      <c r="I71" s="113">
        <v>32310</v>
      </c>
      <c r="J71" s="113">
        <v>979784160.9899999</v>
      </c>
      <c r="K71" s="115">
        <v>30324.486567316617</v>
      </c>
      <c r="L71" s="113">
        <v>29442</v>
      </c>
      <c r="M71" s="113">
        <v>943101976</v>
      </c>
      <c r="N71" s="115">
        <v>32032.5</v>
      </c>
      <c r="O71" s="113">
        <v>28353</v>
      </c>
      <c r="P71" s="113">
        <v>842251508.6099999</v>
      </c>
      <c r="Q71" s="115">
        <v>29705.90444079991</v>
      </c>
      <c r="R71" s="113">
        <v>28241</v>
      </c>
      <c r="S71" s="113">
        <v>895146492.1700001</v>
      </c>
      <c r="T71" s="115">
        <v>31696.69955631883</v>
      </c>
      <c r="U71" s="113">
        <v>26032</v>
      </c>
      <c r="V71" s="113">
        <v>843254368.65</v>
      </c>
      <c r="W71" s="115">
        <v>32392.99203480332</v>
      </c>
      <c r="X71" s="113">
        <v>26555</v>
      </c>
      <c r="Y71" s="113">
        <v>859847856.66</v>
      </c>
      <c r="Z71" s="115">
        <v>32379.885394840894</v>
      </c>
      <c r="AA71" s="113">
        <v>28981</v>
      </c>
      <c r="AB71" s="113">
        <v>1077373986.5900002</v>
      </c>
      <c r="AC71" s="115">
        <v>37175.18327835479</v>
      </c>
      <c r="AD71" s="113">
        <v>22367</v>
      </c>
      <c r="AE71" s="113">
        <v>1008365235.08</v>
      </c>
      <c r="AF71" s="115">
        <f t="shared" si="1"/>
        <v>45082.721647069346</v>
      </c>
      <c r="AG71" s="113">
        <v>5367</v>
      </c>
      <c r="AH71" s="113">
        <v>310709125.48</v>
      </c>
      <c r="AI71" s="115">
        <v>57892.51452953233</v>
      </c>
      <c r="AJ71" s="113">
        <v>5753</v>
      </c>
      <c r="AK71" s="113">
        <v>381878418.42</v>
      </c>
      <c r="AL71" s="115">
        <v>66379.00546149835</v>
      </c>
    </row>
    <row r="72" spans="2:38" ht="13.5" thickBot="1">
      <c r="B72" s="103" t="s">
        <v>82</v>
      </c>
      <c r="C72" s="113">
        <v>2892</v>
      </c>
      <c r="D72" s="204">
        <v>34076834.88</v>
      </c>
      <c r="E72" s="115">
        <v>11783.137925311205</v>
      </c>
      <c r="F72" s="113">
        <v>2325</v>
      </c>
      <c r="G72" s="113">
        <v>26424362.880000003</v>
      </c>
      <c r="H72" s="115">
        <v>11365.317367741936</v>
      </c>
      <c r="I72" s="113">
        <v>3560</v>
      </c>
      <c r="J72" s="113">
        <v>36573071.080000006</v>
      </c>
      <c r="K72" s="115">
        <v>10273.33457303371</v>
      </c>
      <c r="L72" s="113">
        <v>3090</v>
      </c>
      <c r="M72" s="113">
        <v>33974804</v>
      </c>
      <c r="N72" s="115">
        <v>10995.1</v>
      </c>
      <c r="O72" s="113">
        <v>2768</v>
      </c>
      <c r="P72" s="113">
        <v>27495752.49</v>
      </c>
      <c r="Q72" s="115">
        <v>9933.436593208093</v>
      </c>
      <c r="R72" s="113">
        <v>2723</v>
      </c>
      <c r="S72" s="113">
        <v>31330667.8</v>
      </c>
      <c r="T72" s="115">
        <v>11505.937495409475</v>
      </c>
      <c r="U72" s="113">
        <v>2594</v>
      </c>
      <c r="V72" s="113">
        <v>31143878.59</v>
      </c>
      <c r="W72" s="115">
        <v>12006.121276021588</v>
      </c>
      <c r="X72" s="113">
        <v>2645</v>
      </c>
      <c r="Y72" s="113">
        <v>33085837</v>
      </c>
      <c r="Z72" s="115">
        <v>12508.823062381853</v>
      </c>
      <c r="AA72" s="113">
        <v>2407</v>
      </c>
      <c r="AB72" s="113">
        <v>37800821.099999994</v>
      </c>
      <c r="AC72" s="115">
        <v>15704.53722476111</v>
      </c>
      <c r="AD72" s="113">
        <v>2746</v>
      </c>
      <c r="AE72" s="113">
        <v>31039987.12</v>
      </c>
      <c r="AF72" s="115">
        <f t="shared" si="1"/>
        <v>11303.709803350328</v>
      </c>
      <c r="AG72" s="113">
        <v>588</v>
      </c>
      <c r="AH72" s="113">
        <v>10436419.88</v>
      </c>
      <c r="AI72" s="115">
        <v>17749.013401360546</v>
      </c>
      <c r="AJ72" s="113">
        <v>645</v>
      </c>
      <c r="AK72" s="113">
        <v>11997645.45</v>
      </c>
      <c r="AL72" s="115">
        <v>18601.00069767442</v>
      </c>
    </row>
    <row r="73" spans="2:38" ht="13.5" thickBot="1">
      <c r="B73" s="103" t="s">
        <v>275</v>
      </c>
      <c r="C73" s="113">
        <v>1807</v>
      </c>
      <c r="D73" s="204">
        <v>39380619.739999995</v>
      </c>
      <c r="E73" s="115">
        <v>21793.37008301051</v>
      </c>
      <c r="F73" s="113">
        <v>1480</v>
      </c>
      <c r="G73" s="113">
        <v>27640938.3</v>
      </c>
      <c r="H73" s="115">
        <v>18676.309662162163</v>
      </c>
      <c r="I73" s="113">
        <v>1898</v>
      </c>
      <c r="J73" s="113">
        <v>32835152.479999997</v>
      </c>
      <c r="K73" s="115">
        <v>17299.869589041093</v>
      </c>
      <c r="L73" s="113">
        <v>735</v>
      </c>
      <c r="M73" s="113">
        <v>12465560</v>
      </c>
      <c r="N73" s="115">
        <v>16959.9</v>
      </c>
      <c r="O73" s="113">
        <v>623</v>
      </c>
      <c r="P73" s="113">
        <v>11452638.98</v>
      </c>
      <c r="Q73" s="115">
        <v>18383.04812199037</v>
      </c>
      <c r="R73" s="113">
        <v>668</v>
      </c>
      <c r="S73" s="113">
        <v>13250625.53</v>
      </c>
      <c r="T73" s="115">
        <v>19836.265763473053</v>
      </c>
      <c r="U73" s="113">
        <v>628</v>
      </c>
      <c r="V73" s="113">
        <v>11380099.82</v>
      </c>
      <c r="W73" s="115">
        <v>18121.17805732484</v>
      </c>
      <c r="X73" s="113">
        <v>633</v>
      </c>
      <c r="Y73" s="113">
        <v>13104117.89</v>
      </c>
      <c r="Z73" s="115">
        <v>20701.60804107425</v>
      </c>
      <c r="AA73" s="113">
        <v>708</v>
      </c>
      <c r="AB73" s="113">
        <v>14676344.190000001</v>
      </c>
      <c r="AC73" s="115">
        <v>20729.299703389832</v>
      </c>
      <c r="AD73" s="113">
        <v>796</v>
      </c>
      <c r="AE73" s="113">
        <v>16561741.74</v>
      </c>
      <c r="AF73" s="115">
        <f t="shared" si="1"/>
        <v>20806.208216080402</v>
      </c>
      <c r="AG73" s="113">
        <v>252</v>
      </c>
      <c r="AH73" s="113">
        <v>7884593.7</v>
      </c>
      <c r="AI73" s="115">
        <v>31288.07023809524</v>
      </c>
      <c r="AJ73" s="113">
        <v>300</v>
      </c>
      <c r="AK73" s="113">
        <v>10230920.46</v>
      </c>
      <c r="AL73" s="115">
        <v>34103.0682</v>
      </c>
    </row>
    <row r="74" spans="2:38" ht="13.5" thickBot="1">
      <c r="B74" s="103" t="s">
        <v>84</v>
      </c>
      <c r="C74" s="113">
        <v>5316</v>
      </c>
      <c r="D74" s="204">
        <v>111584031.5</v>
      </c>
      <c r="E74" s="115">
        <v>20990.224134687734</v>
      </c>
      <c r="F74" s="113">
        <v>4672</v>
      </c>
      <c r="G74" s="113">
        <v>80667918.82</v>
      </c>
      <c r="H74" s="115">
        <v>17266.249747431506</v>
      </c>
      <c r="I74" s="113">
        <v>5980</v>
      </c>
      <c r="J74" s="113">
        <v>116463335.49</v>
      </c>
      <c r="K74" s="115">
        <v>19475.474162207356</v>
      </c>
      <c r="L74" s="113">
        <v>4896</v>
      </c>
      <c r="M74" s="113">
        <v>101005549</v>
      </c>
      <c r="N74" s="115">
        <v>20630.2</v>
      </c>
      <c r="O74" s="113">
        <v>4684</v>
      </c>
      <c r="P74" s="113">
        <v>103375784.38</v>
      </c>
      <c r="Q74" s="115">
        <v>22069.97958582408</v>
      </c>
      <c r="R74" s="113">
        <v>4470</v>
      </c>
      <c r="S74" s="113">
        <v>115307639.84</v>
      </c>
      <c r="T74" s="115">
        <v>25795.89258165548</v>
      </c>
      <c r="U74" s="113">
        <v>4359</v>
      </c>
      <c r="V74" s="113">
        <v>121875251.13</v>
      </c>
      <c r="W74" s="115">
        <v>27959.45196834136</v>
      </c>
      <c r="X74" s="113">
        <v>4255</v>
      </c>
      <c r="Y74" s="113">
        <v>122976391.75999999</v>
      </c>
      <c r="Z74" s="115">
        <v>28901.619685076377</v>
      </c>
      <c r="AA74" s="113">
        <v>4144</v>
      </c>
      <c r="AB74" s="113">
        <v>184985374.67</v>
      </c>
      <c r="AC74" s="115">
        <v>44639.327864382234</v>
      </c>
      <c r="AD74" s="113">
        <v>3555</v>
      </c>
      <c r="AE74" s="113">
        <v>102318133.84</v>
      </c>
      <c r="AF74" s="115">
        <f t="shared" si="1"/>
        <v>28781.47224753868</v>
      </c>
      <c r="AG74" s="113">
        <v>955</v>
      </c>
      <c r="AH74" s="113">
        <v>41447125.89</v>
      </c>
      <c r="AI74" s="115">
        <v>43400.13182198953</v>
      </c>
      <c r="AJ74" s="113">
        <v>1018</v>
      </c>
      <c r="AK74" s="113">
        <v>56874549.379999995</v>
      </c>
      <c r="AL74" s="115">
        <v>55868.909017681726</v>
      </c>
    </row>
    <row r="75" spans="2:38" ht="13.5" thickBot="1">
      <c r="B75" s="102" t="s">
        <v>85</v>
      </c>
      <c r="C75" s="109">
        <v>1122</v>
      </c>
      <c r="D75" s="203">
        <v>18184651.290000003</v>
      </c>
      <c r="E75" s="111">
        <v>16207.354090909093</v>
      </c>
      <c r="F75" s="109">
        <v>961</v>
      </c>
      <c r="G75" s="109">
        <v>12319149.03</v>
      </c>
      <c r="H75" s="111">
        <v>12819.09368366285</v>
      </c>
      <c r="I75" s="109">
        <v>1248</v>
      </c>
      <c r="J75" s="109">
        <v>15072168.690000001</v>
      </c>
      <c r="K75" s="111">
        <v>12077.05824519231</v>
      </c>
      <c r="L75" s="109">
        <v>950</v>
      </c>
      <c r="M75" s="109">
        <v>3777202</v>
      </c>
      <c r="N75" s="111">
        <v>3976</v>
      </c>
      <c r="O75" s="109">
        <v>959</v>
      </c>
      <c r="P75" s="109">
        <v>14215854.87</v>
      </c>
      <c r="Q75" s="111">
        <v>14823.623430656933</v>
      </c>
      <c r="R75" s="109">
        <v>922</v>
      </c>
      <c r="S75" s="109">
        <v>20410604.8</v>
      </c>
      <c r="T75" s="111">
        <v>22137.31540130152</v>
      </c>
      <c r="U75" s="109">
        <v>824</v>
      </c>
      <c r="V75" s="109">
        <v>18376150.409999996</v>
      </c>
      <c r="W75" s="111">
        <v>22301.15341019417</v>
      </c>
      <c r="X75" s="109">
        <v>819</v>
      </c>
      <c r="Y75" s="109">
        <v>15364187.43</v>
      </c>
      <c r="Z75" s="111">
        <v>18759.69161172161</v>
      </c>
      <c r="AA75" s="109">
        <v>701</v>
      </c>
      <c r="AB75" s="109">
        <v>17997453.4</v>
      </c>
      <c r="AC75" s="111">
        <v>25673.970613409412</v>
      </c>
      <c r="AD75" s="109">
        <v>832</v>
      </c>
      <c r="AE75" s="109">
        <v>14908973.29</v>
      </c>
      <c r="AF75" s="111">
        <f t="shared" si="1"/>
        <v>17919.439050480767</v>
      </c>
      <c r="AG75" s="109">
        <v>164</v>
      </c>
      <c r="AH75" s="109">
        <v>4958788.98</v>
      </c>
      <c r="AI75" s="111">
        <v>30236.51817073171</v>
      </c>
      <c r="AJ75" s="109">
        <v>154</v>
      </c>
      <c r="AK75" s="109">
        <v>17170522.08</v>
      </c>
      <c r="AL75" s="111">
        <v>111496.89662337661</v>
      </c>
    </row>
    <row r="76" spans="2:38" ht="13.5" thickBot="1">
      <c r="B76" s="102" t="s">
        <v>269</v>
      </c>
      <c r="C76" s="109">
        <v>2620</v>
      </c>
      <c r="D76" s="203">
        <v>58131716.93</v>
      </c>
      <c r="E76" s="111">
        <v>22187.67821755725</v>
      </c>
      <c r="F76" s="109">
        <v>2240</v>
      </c>
      <c r="G76" s="109">
        <v>37506986.519999996</v>
      </c>
      <c r="H76" s="111">
        <v>16744.190410714284</v>
      </c>
      <c r="I76" s="109">
        <v>3214</v>
      </c>
      <c r="J76" s="109">
        <v>69235345.89</v>
      </c>
      <c r="K76" s="111">
        <v>21541.80021468575</v>
      </c>
      <c r="L76" s="109">
        <v>1180</v>
      </c>
      <c r="M76" s="109">
        <v>30177675</v>
      </c>
      <c r="N76" s="111">
        <v>25574.3</v>
      </c>
      <c r="O76" s="109">
        <v>2518</v>
      </c>
      <c r="P76" s="109">
        <v>60249230.059999995</v>
      </c>
      <c r="Q76" s="111">
        <v>23927.414638602062</v>
      </c>
      <c r="R76" s="109">
        <v>2454</v>
      </c>
      <c r="S76" s="109">
        <v>67977645.3</v>
      </c>
      <c r="T76" s="111">
        <v>27700.751955990218</v>
      </c>
      <c r="U76" s="109">
        <v>2409</v>
      </c>
      <c r="V76" s="109">
        <v>69792143.02</v>
      </c>
      <c r="W76" s="111">
        <v>28971.416778746367</v>
      </c>
      <c r="X76" s="109">
        <v>2446</v>
      </c>
      <c r="Y76" s="109">
        <v>79983929</v>
      </c>
      <c r="Z76" s="111">
        <v>32699.889206868356</v>
      </c>
      <c r="AA76" s="109">
        <v>2363</v>
      </c>
      <c r="AB76" s="109">
        <v>123512952.87</v>
      </c>
      <c r="AC76" s="111">
        <v>52269.55263224715</v>
      </c>
      <c r="AD76" s="109">
        <v>1855</v>
      </c>
      <c r="AE76" s="109">
        <v>68835825.19</v>
      </c>
      <c r="AF76" s="111">
        <f>AE76/AD76</f>
        <v>37108.26155795148</v>
      </c>
      <c r="AG76" s="109">
        <v>562</v>
      </c>
      <c r="AH76" s="109">
        <v>27130747.45</v>
      </c>
      <c r="AI76" s="111">
        <v>48275.351334519575</v>
      </c>
      <c r="AJ76" s="109">
        <v>577</v>
      </c>
      <c r="AK76" s="109">
        <v>30384214.33</v>
      </c>
      <c r="AL76" s="111">
        <v>52658.950311958404</v>
      </c>
    </row>
    <row r="77" spans="2:38" ht="13.5" thickBot="1">
      <c r="B77" s="102" t="s">
        <v>270</v>
      </c>
      <c r="C77" s="109">
        <v>1574</v>
      </c>
      <c r="D77" s="203">
        <v>35267663.28</v>
      </c>
      <c r="E77" s="111">
        <v>22406.393443456163</v>
      </c>
      <c r="F77" s="109">
        <v>1471</v>
      </c>
      <c r="G77" s="109">
        <v>30841783.270000003</v>
      </c>
      <c r="H77" s="111">
        <v>20966.541991842285</v>
      </c>
      <c r="I77" s="109">
        <v>1518</v>
      </c>
      <c r="J77" s="109">
        <v>32155820.91</v>
      </c>
      <c r="K77" s="111">
        <v>21183.017727272727</v>
      </c>
      <c r="L77" s="109">
        <v>2766</v>
      </c>
      <c r="M77" s="109">
        <v>67050671</v>
      </c>
      <c r="N77" s="111">
        <v>24241</v>
      </c>
      <c r="O77" s="109">
        <v>1207</v>
      </c>
      <c r="P77" s="109">
        <v>28910699.450000003</v>
      </c>
      <c r="Q77" s="111">
        <v>23952.526470588236</v>
      </c>
      <c r="R77" s="109">
        <v>1094</v>
      </c>
      <c r="S77" s="109">
        <v>26919389.740000002</v>
      </c>
      <c r="T77" s="111">
        <v>24606.389159049362</v>
      </c>
      <c r="U77" s="109">
        <v>1126</v>
      </c>
      <c r="V77" s="109">
        <v>33706957.699999996</v>
      </c>
      <c r="W77" s="111">
        <v>29935.131172291294</v>
      </c>
      <c r="X77" s="109">
        <v>990</v>
      </c>
      <c r="Y77" s="109">
        <v>27628275.329999994</v>
      </c>
      <c r="Z77" s="111">
        <v>27907.348818181814</v>
      </c>
      <c r="AA77" s="109">
        <v>1080</v>
      </c>
      <c r="AB77" s="109">
        <v>43474968.39999999</v>
      </c>
      <c r="AC77" s="111">
        <v>40254.60037037036</v>
      </c>
      <c r="AD77" s="109">
        <v>868</v>
      </c>
      <c r="AE77" s="109">
        <v>18573335.36</v>
      </c>
      <c r="AF77" s="111">
        <f t="shared" si="1"/>
        <v>21397.851797235024</v>
      </c>
      <c r="AG77" s="109">
        <v>229</v>
      </c>
      <c r="AH77" s="109">
        <v>9357589.46</v>
      </c>
      <c r="AI77" s="111">
        <v>40862.836069869</v>
      </c>
      <c r="AJ77" s="109">
        <v>287</v>
      </c>
      <c r="AK77" s="109">
        <v>9319812.97</v>
      </c>
      <c r="AL77" s="111">
        <v>32473.21592334495</v>
      </c>
    </row>
    <row r="78" spans="2:38" ht="13.5" thickBot="1">
      <c r="B78" s="103" t="s">
        <v>274</v>
      </c>
      <c r="C78" s="113">
        <v>965</v>
      </c>
      <c r="D78" s="204">
        <v>10989432.99</v>
      </c>
      <c r="E78" s="115">
        <v>11388.013461139897</v>
      </c>
      <c r="F78" s="113">
        <v>885</v>
      </c>
      <c r="G78" s="113">
        <v>8245522.109999999</v>
      </c>
      <c r="H78" s="115">
        <v>9316.97413559322</v>
      </c>
      <c r="I78" s="113">
        <v>996</v>
      </c>
      <c r="J78" s="113">
        <v>9394863.49</v>
      </c>
      <c r="K78" s="115">
        <v>9432.593865461848</v>
      </c>
      <c r="L78" s="113">
        <v>708</v>
      </c>
      <c r="M78" s="113">
        <v>7722976</v>
      </c>
      <c r="N78" s="115">
        <v>10908.2</v>
      </c>
      <c r="O78" s="113">
        <v>661</v>
      </c>
      <c r="P78" s="113">
        <v>6975116.77</v>
      </c>
      <c r="Q78" s="115">
        <v>10552.37030257186</v>
      </c>
      <c r="R78" s="113">
        <v>632</v>
      </c>
      <c r="S78" s="113">
        <v>8108643.9799999995</v>
      </c>
      <c r="T78" s="115">
        <v>12830.132879746834</v>
      </c>
      <c r="U78" s="113">
        <v>685</v>
      </c>
      <c r="V78" s="113">
        <v>8350632.170000001</v>
      </c>
      <c r="W78" s="115">
        <v>12190.703897810221</v>
      </c>
      <c r="X78" s="113">
        <v>660</v>
      </c>
      <c r="Y78" s="113">
        <v>10091297.66</v>
      </c>
      <c r="Z78" s="115">
        <v>15289.844939393939</v>
      </c>
      <c r="AA78" s="113">
        <v>788</v>
      </c>
      <c r="AB78" s="113">
        <v>11130517.349999998</v>
      </c>
      <c r="AC78" s="115">
        <v>14125.022017766494</v>
      </c>
      <c r="AD78" s="113">
        <v>789</v>
      </c>
      <c r="AE78" s="113">
        <v>8480783.43</v>
      </c>
      <c r="AF78" s="115">
        <f t="shared" si="1"/>
        <v>10748.77494296578</v>
      </c>
      <c r="AG78" s="113">
        <v>335</v>
      </c>
      <c r="AH78" s="113">
        <v>7800700.63</v>
      </c>
      <c r="AI78" s="115">
        <v>23285.67352238806</v>
      </c>
      <c r="AJ78" s="113">
        <v>319</v>
      </c>
      <c r="AK78" s="113">
        <v>5059872.96</v>
      </c>
      <c r="AL78" s="115">
        <v>15861.670721003135</v>
      </c>
    </row>
    <row r="79" spans="2:38" ht="13.5" thickBot="1">
      <c r="B79" s="103" t="s">
        <v>89</v>
      </c>
      <c r="C79" s="113">
        <v>52</v>
      </c>
      <c r="D79" s="204">
        <v>869026.58</v>
      </c>
      <c r="E79" s="115">
        <v>16712.049615384614</v>
      </c>
      <c r="F79" s="113">
        <v>49</v>
      </c>
      <c r="G79" s="113">
        <v>602322.39</v>
      </c>
      <c r="H79" s="115">
        <v>12292.293673469389</v>
      </c>
      <c r="I79" s="113">
        <v>37</v>
      </c>
      <c r="J79" s="113">
        <v>369197.35</v>
      </c>
      <c r="K79" s="115">
        <v>9978.306756756756</v>
      </c>
      <c r="L79" s="113">
        <v>56</v>
      </c>
      <c r="M79" s="113">
        <v>1881435</v>
      </c>
      <c r="N79" s="115">
        <v>33597.1</v>
      </c>
      <c r="O79" s="113">
        <v>71</v>
      </c>
      <c r="P79" s="113">
        <v>931888.27</v>
      </c>
      <c r="Q79" s="115">
        <v>13125.186901408451</v>
      </c>
      <c r="R79" s="113">
        <v>57</v>
      </c>
      <c r="S79" s="113">
        <v>746572.19</v>
      </c>
      <c r="T79" s="115">
        <v>13097.757719298244</v>
      </c>
      <c r="U79" s="113">
        <v>57</v>
      </c>
      <c r="V79" s="113">
        <v>583979.42</v>
      </c>
      <c r="W79" s="115">
        <v>10245.25298245614</v>
      </c>
      <c r="X79" s="113">
        <v>44</v>
      </c>
      <c r="Y79" s="113">
        <v>429855.55</v>
      </c>
      <c r="Z79" s="115">
        <v>9769.444318181819</v>
      </c>
      <c r="AA79" s="113">
        <v>75</v>
      </c>
      <c r="AB79" s="113">
        <v>1421933.73</v>
      </c>
      <c r="AC79" s="115">
        <v>18959.1164</v>
      </c>
      <c r="AD79" s="113">
        <v>54</v>
      </c>
      <c r="AE79" s="113">
        <v>316986.94</v>
      </c>
      <c r="AF79" s="115">
        <f t="shared" si="1"/>
        <v>5870.128518518519</v>
      </c>
      <c r="AG79" s="113">
        <v>16</v>
      </c>
      <c r="AH79" s="113">
        <v>149311.69</v>
      </c>
      <c r="AI79" s="115">
        <v>9331.980625</v>
      </c>
      <c r="AJ79" s="113">
        <v>20</v>
      </c>
      <c r="AK79" s="113">
        <v>166828</v>
      </c>
      <c r="AL79" s="115">
        <v>8341.4</v>
      </c>
    </row>
    <row r="80" spans="2:38" ht="13.5" thickBot="1">
      <c r="B80" s="112" t="s">
        <v>90</v>
      </c>
      <c r="C80" s="116">
        <v>36</v>
      </c>
      <c r="D80" s="116">
        <v>289484.55</v>
      </c>
      <c r="E80" s="117">
        <v>8041.237499999999</v>
      </c>
      <c r="F80" s="116">
        <v>20</v>
      </c>
      <c r="G80" s="116">
        <v>160200.7</v>
      </c>
      <c r="H80" s="117">
        <v>8010.035000000001</v>
      </c>
      <c r="I80" s="116">
        <v>25</v>
      </c>
      <c r="J80" s="116">
        <v>156242.33</v>
      </c>
      <c r="K80" s="117">
        <v>6249.6932</v>
      </c>
      <c r="L80" s="116">
        <v>34</v>
      </c>
      <c r="M80" s="116">
        <v>291742</v>
      </c>
      <c r="N80" s="117">
        <v>8580.7</v>
      </c>
      <c r="O80" s="116">
        <v>24</v>
      </c>
      <c r="P80" s="116">
        <v>259511.85000000003</v>
      </c>
      <c r="Q80" s="117">
        <v>10812.993750000001</v>
      </c>
      <c r="R80" s="116">
        <v>21</v>
      </c>
      <c r="S80" s="116">
        <v>243926.32</v>
      </c>
      <c r="T80" s="117">
        <v>11615.539047619048</v>
      </c>
      <c r="U80" s="116">
        <v>30</v>
      </c>
      <c r="V80" s="116">
        <v>544550.9199999999</v>
      </c>
      <c r="W80" s="117">
        <v>18151.69733333333</v>
      </c>
      <c r="X80" s="116">
        <v>23</v>
      </c>
      <c r="Y80" s="116">
        <v>167130.27</v>
      </c>
      <c r="Z80" s="117">
        <v>7266.533478260869</v>
      </c>
      <c r="AA80" s="116">
        <v>41</v>
      </c>
      <c r="AB80" s="116">
        <v>687592.93</v>
      </c>
      <c r="AC80" s="117">
        <v>16770.559268292684</v>
      </c>
      <c r="AD80" s="116">
        <v>49</v>
      </c>
      <c r="AE80" s="116">
        <v>403238.53</v>
      </c>
      <c r="AF80" s="117">
        <f t="shared" si="1"/>
        <v>8229.35775510204</v>
      </c>
      <c r="AG80" s="116">
        <v>10</v>
      </c>
      <c r="AH80" s="116">
        <v>91190.27</v>
      </c>
      <c r="AI80" s="117">
        <v>9119.027</v>
      </c>
      <c r="AJ80" s="116">
        <v>18</v>
      </c>
      <c r="AK80" s="116">
        <v>44080.1</v>
      </c>
      <c r="AL80" s="117">
        <v>2448.894444444444</v>
      </c>
    </row>
    <row r="83" ht="12.75">
      <c r="B83" s="186" t="s">
        <v>93</v>
      </c>
    </row>
    <row r="84" ht="12.75">
      <c r="B84" s="202" t="s">
        <v>279</v>
      </c>
    </row>
    <row r="85" ht="12.75">
      <c r="B85" s="202" t="s">
        <v>280</v>
      </c>
    </row>
    <row r="86" spans="2:18" ht="12.75">
      <c r="B86" s="187" t="s">
        <v>29</v>
      </c>
      <c r="C86" s="98"/>
      <c r="D86" s="98"/>
      <c r="E86" s="98"/>
      <c r="F86" s="98"/>
      <c r="G86" s="98"/>
      <c r="H86" s="98"/>
      <c r="I86" s="98"/>
      <c r="J86" s="98"/>
      <c r="K86" s="98"/>
      <c r="L86" s="98"/>
      <c r="M86" s="98"/>
      <c r="N86" s="98"/>
      <c r="O86" s="98"/>
      <c r="P86" s="98"/>
      <c r="Q86" s="98"/>
      <c r="R86" s="98"/>
    </row>
  </sheetData>
  <sheetProtection/>
  <mergeCells count="15">
    <mergeCell ref="AA15:AC15"/>
    <mergeCell ref="AD15:AF15"/>
    <mergeCell ref="F15:H15"/>
    <mergeCell ref="AG15:AI15"/>
    <mergeCell ref="AJ15:AL15"/>
    <mergeCell ref="O15:Q15"/>
    <mergeCell ref="B9:J9"/>
    <mergeCell ref="B10:J10"/>
    <mergeCell ref="X15:Z15"/>
    <mergeCell ref="B12:Z12"/>
    <mergeCell ref="R15:T15"/>
    <mergeCell ref="U15:W15"/>
    <mergeCell ref="I15:K15"/>
    <mergeCell ref="C15:E15"/>
    <mergeCell ref="L15:N15"/>
  </mergeCell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BX42"/>
  <sheetViews>
    <sheetView showGridLines="0" zoomScalePageLayoutView="0" workbookViewId="0" topLeftCell="A1">
      <selection activeCell="A1" sqref="A1"/>
    </sheetView>
  </sheetViews>
  <sheetFormatPr defaultColWidth="9.140625" defaultRowHeight="12.75"/>
  <cols>
    <col min="1" max="1" width="25.8515625" style="5" customWidth="1"/>
    <col min="2" max="2" width="27.00390625" style="5" customWidth="1"/>
    <col min="3" max="3" width="13.8515625" style="5" customWidth="1"/>
    <col min="4" max="4" width="14.140625" style="5" customWidth="1"/>
    <col min="5" max="5" width="13.421875" style="5" customWidth="1"/>
    <col min="6" max="6" width="14.28125" style="5" bestFit="1" customWidth="1"/>
    <col min="7" max="7" width="12.7109375" style="5" customWidth="1"/>
    <col min="8" max="8" width="14.7109375" style="5" customWidth="1"/>
    <col min="9" max="9" width="10.28125" style="5" bestFit="1" customWidth="1"/>
    <col min="10" max="10" width="13.28125" style="5" customWidth="1"/>
    <col min="11" max="11" width="10.140625" style="5" bestFit="1" customWidth="1"/>
    <col min="12" max="12" width="15.7109375" style="5" customWidth="1"/>
    <col min="13" max="13" width="9.7109375" style="5" bestFit="1" customWidth="1"/>
    <col min="14" max="14" width="13.57421875" style="5" customWidth="1"/>
    <col min="15" max="15" width="10.28125" style="5" bestFit="1" customWidth="1"/>
    <col min="16" max="16" width="13.28125" style="5" customWidth="1"/>
    <col min="17" max="17" width="10.140625" style="5" bestFit="1" customWidth="1"/>
    <col min="18" max="18" width="13.421875" style="5" customWidth="1"/>
    <col min="19" max="19" width="9.28125" style="5" bestFit="1" customWidth="1"/>
    <col min="20" max="20" width="14.00390625" style="5" customWidth="1"/>
    <col min="21" max="21" width="10.28125" style="5" bestFit="1" customWidth="1"/>
    <col min="22" max="22" width="13.7109375" style="5" customWidth="1"/>
    <col min="23" max="23" width="9.8515625" style="5" customWidth="1"/>
    <col min="24" max="24" width="14.8515625" style="5" customWidth="1"/>
    <col min="25" max="25" width="9.28125" style="5" bestFit="1" customWidth="1"/>
    <col min="26" max="26" width="13.57421875" style="5" customWidth="1"/>
    <col min="27" max="27" width="10.28125" style="5" bestFit="1" customWidth="1"/>
    <col min="28" max="28" width="13.7109375" style="5" customWidth="1"/>
    <col min="29" max="29" width="10.421875" style="5" customWidth="1"/>
    <col min="30" max="30" width="13.57421875" style="5" customWidth="1"/>
    <col min="31" max="31" width="9.28125" style="5" bestFit="1" customWidth="1"/>
    <col min="32" max="32" width="14.7109375" style="5" customWidth="1"/>
    <col min="33" max="33" width="9.7109375" style="5" customWidth="1"/>
    <col min="34" max="34" width="27.00390625" style="5" customWidth="1"/>
    <col min="35" max="35" width="10.140625" style="5" bestFit="1" customWidth="1"/>
    <col min="36" max="36" width="13.28125" style="5" customWidth="1"/>
    <col min="37" max="37" width="9.8515625" style="5" customWidth="1"/>
    <col min="38" max="38" width="13.7109375" style="5" customWidth="1"/>
    <col min="39" max="39" width="10.421875" style="5" customWidth="1"/>
    <col min="40" max="40" width="14.140625" style="5" customWidth="1"/>
    <col min="41" max="41" width="9.140625" style="5" customWidth="1"/>
    <col min="42" max="42" width="14.00390625" style="5" customWidth="1"/>
    <col min="43" max="43" width="9.8515625" style="5" customWidth="1"/>
    <col min="44" max="44" width="14.00390625" style="5" customWidth="1"/>
    <col min="45" max="45" width="11.8515625" style="5" customWidth="1"/>
    <col min="46" max="46" width="14.00390625" style="5" customWidth="1"/>
    <col min="47" max="47" width="10.421875" style="5" customWidth="1"/>
    <col min="48" max="48" width="13.421875" style="5" customWidth="1"/>
    <col min="49" max="49" width="10.28125" style="5" customWidth="1"/>
    <col min="50" max="50" width="14.140625" style="5" customWidth="1"/>
    <col min="51" max="51" width="9.7109375" style="5" customWidth="1"/>
    <col min="52" max="52" width="15.28125" style="5" customWidth="1"/>
    <col min="53" max="53" width="9.140625" style="5" customWidth="1"/>
    <col min="54" max="54" width="12.140625" style="5" customWidth="1"/>
    <col min="55" max="55" width="9.140625" style="5" customWidth="1"/>
    <col min="56" max="56" width="12.140625" style="5" customWidth="1"/>
    <col min="57" max="57" width="9.140625" style="5" customWidth="1"/>
    <col min="58" max="58" width="13.421875" style="5" customWidth="1"/>
    <col min="59" max="59" width="9.140625" style="5" customWidth="1"/>
    <col min="60" max="60" width="13.28125" style="5" customWidth="1"/>
    <col min="61" max="61" width="9.140625" style="5" customWidth="1"/>
    <col min="62" max="62" width="11.8515625" style="5" customWidth="1"/>
    <col min="63" max="63" width="9.140625" style="5" customWidth="1"/>
    <col min="64" max="64" width="12.421875" style="5" customWidth="1"/>
    <col min="65" max="16384" width="9.140625" style="5" customWidth="1"/>
  </cols>
  <sheetData>
    <row r="1" ht="12.75">
      <c r="A1" s="39" t="s">
        <v>273</v>
      </c>
    </row>
    <row r="2" ht="12.75"/>
    <row r="3" ht="12.75"/>
    <row r="4" ht="12.75"/>
    <row r="5" ht="12.75"/>
    <row r="6" ht="12.75"/>
    <row r="7" ht="12.75"/>
    <row r="8" ht="13.5" thickBot="1"/>
    <row r="9" spans="2:54" s="21" customFormat="1" ht="21" customHeight="1" thickBot="1">
      <c r="B9" s="244"/>
      <c r="C9" s="244"/>
      <c r="D9" s="244"/>
      <c r="E9" s="244"/>
      <c r="F9" s="244"/>
      <c r="G9" s="244"/>
      <c r="H9" s="244"/>
      <c r="I9" s="244"/>
      <c r="J9" s="244"/>
      <c r="K9" s="96"/>
      <c r="AW9" s="168"/>
      <c r="AX9" s="149"/>
      <c r="AY9" s="149"/>
      <c r="AZ9" s="149"/>
      <c r="BA9" s="149"/>
      <c r="BB9" s="171"/>
    </row>
    <row r="10" spans="2:10" ht="12.75">
      <c r="B10" s="248"/>
      <c r="C10" s="248"/>
      <c r="D10" s="248"/>
      <c r="E10" s="248"/>
      <c r="F10" s="248"/>
      <c r="G10" s="248"/>
      <c r="H10" s="248"/>
      <c r="I10" s="248"/>
      <c r="J10" s="248"/>
    </row>
    <row r="11" ht="12.75"/>
    <row r="12" spans="2:8" ht="12.75">
      <c r="B12" s="245"/>
      <c r="C12" s="246"/>
      <c r="D12" s="246"/>
      <c r="E12" s="246"/>
      <c r="F12" s="246"/>
      <c r="G12" s="246"/>
      <c r="H12" s="246"/>
    </row>
    <row r="13" ht="12.75">
      <c r="AH13" s="3"/>
    </row>
    <row r="14" spans="2:76" s="19" customFormat="1" ht="25.5" customHeight="1" thickBot="1">
      <c r="B14" s="42"/>
      <c r="C14" s="264">
        <v>2021</v>
      </c>
      <c r="D14" s="261"/>
      <c r="E14" s="261"/>
      <c r="F14" s="261"/>
      <c r="G14" s="261"/>
      <c r="H14" s="262"/>
      <c r="I14" s="264">
        <v>2020</v>
      </c>
      <c r="J14" s="261"/>
      <c r="K14" s="261"/>
      <c r="L14" s="261"/>
      <c r="M14" s="261"/>
      <c r="N14" s="262"/>
      <c r="O14" s="264">
        <v>2019</v>
      </c>
      <c r="P14" s="261"/>
      <c r="Q14" s="261"/>
      <c r="R14" s="261"/>
      <c r="S14" s="261"/>
      <c r="T14" s="262"/>
      <c r="U14" s="264">
        <v>2018</v>
      </c>
      <c r="V14" s="261"/>
      <c r="W14" s="261"/>
      <c r="X14" s="261"/>
      <c r="Y14" s="261"/>
      <c r="Z14" s="262"/>
      <c r="AA14" s="260">
        <v>2017</v>
      </c>
      <c r="AB14" s="261"/>
      <c r="AC14" s="261"/>
      <c r="AD14" s="261"/>
      <c r="AE14" s="261"/>
      <c r="AF14" s="262"/>
      <c r="AG14" s="260">
        <v>2016</v>
      </c>
      <c r="AH14" s="261"/>
      <c r="AI14" s="261"/>
      <c r="AJ14" s="261"/>
      <c r="AK14" s="261"/>
      <c r="AL14" s="262"/>
      <c r="AM14" s="260">
        <v>2015</v>
      </c>
      <c r="AN14" s="261"/>
      <c r="AO14" s="261"/>
      <c r="AP14" s="261"/>
      <c r="AQ14" s="261"/>
      <c r="AR14" s="262"/>
      <c r="AS14" s="260">
        <v>2014</v>
      </c>
      <c r="AT14" s="261"/>
      <c r="AU14" s="261"/>
      <c r="AV14" s="261"/>
      <c r="AW14" s="261"/>
      <c r="AX14" s="262"/>
      <c r="AY14" s="260">
        <v>2013</v>
      </c>
      <c r="AZ14" s="261"/>
      <c r="BA14" s="261"/>
      <c r="BB14" s="261"/>
      <c r="BC14" s="261"/>
      <c r="BD14" s="266"/>
      <c r="BE14" s="33"/>
      <c r="BF14" s="34"/>
      <c r="BG14" s="260">
        <v>2012</v>
      </c>
      <c r="BH14" s="261"/>
      <c r="BI14" s="261"/>
      <c r="BJ14" s="261"/>
      <c r="BK14" s="261"/>
      <c r="BL14" s="262"/>
      <c r="BM14" s="260" t="s">
        <v>175</v>
      </c>
      <c r="BN14" s="261"/>
      <c r="BO14" s="261"/>
      <c r="BP14" s="261"/>
      <c r="BQ14" s="261"/>
      <c r="BR14" s="262"/>
      <c r="BS14" s="260" t="s">
        <v>176</v>
      </c>
      <c r="BT14" s="261"/>
      <c r="BU14" s="261"/>
      <c r="BV14" s="261"/>
      <c r="BW14" s="261"/>
      <c r="BX14" s="262"/>
    </row>
    <row r="15" spans="2:76" s="19" customFormat="1" ht="12.75" customHeight="1" thickBot="1">
      <c r="B15" s="256"/>
      <c r="C15" s="265" t="s">
        <v>240</v>
      </c>
      <c r="D15" s="259"/>
      <c r="E15" s="259"/>
      <c r="F15" s="259"/>
      <c r="G15" s="259"/>
      <c r="H15" s="259"/>
      <c r="I15" s="265" t="s">
        <v>240</v>
      </c>
      <c r="J15" s="259"/>
      <c r="K15" s="259"/>
      <c r="L15" s="259"/>
      <c r="M15" s="259"/>
      <c r="N15" s="259"/>
      <c r="O15" s="265" t="s">
        <v>240</v>
      </c>
      <c r="P15" s="259"/>
      <c r="Q15" s="259"/>
      <c r="R15" s="259"/>
      <c r="S15" s="259"/>
      <c r="T15" s="259"/>
      <c r="U15" s="265" t="s">
        <v>240</v>
      </c>
      <c r="V15" s="259"/>
      <c r="W15" s="259"/>
      <c r="X15" s="259"/>
      <c r="Y15" s="259"/>
      <c r="Z15" s="259"/>
      <c r="AA15" s="258" t="s">
        <v>240</v>
      </c>
      <c r="AB15" s="259"/>
      <c r="AC15" s="259"/>
      <c r="AD15" s="259"/>
      <c r="AE15" s="259"/>
      <c r="AF15" s="263"/>
      <c r="AG15" s="259" t="s">
        <v>240</v>
      </c>
      <c r="AH15" s="259"/>
      <c r="AI15" s="259"/>
      <c r="AJ15" s="259"/>
      <c r="AK15" s="259"/>
      <c r="AL15" s="259"/>
      <c r="AM15" s="258" t="s">
        <v>240</v>
      </c>
      <c r="AN15" s="259"/>
      <c r="AO15" s="259"/>
      <c r="AP15" s="259"/>
      <c r="AQ15" s="259"/>
      <c r="AR15" s="259"/>
      <c r="AS15" s="258" t="s">
        <v>240</v>
      </c>
      <c r="AT15" s="259"/>
      <c r="AU15" s="259"/>
      <c r="AV15" s="259"/>
      <c r="AW15" s="259"/>
      <c r="AX15" s="259"/>
      <c r="AY15" s="258" t="s">
        <v>240</v>
      </c>
      <c r="AZ15" s="259"/>
      <c r="BA15" s="259"/>
      <c r="BB15" s="259"/>
      <c r="BC15" s="259"/>
      <c r="BD15" s="259"/>
      <c r="BE15" s="120"/>
      <c r="BF15" s="34"/>
      <c r="BG15" s="258" t="s">
        <v>240</v>
      </c>
      <c r="BH15" s="259"/>
      <c r="BI15" s="259"/>
      <c r="BJ15" s="259"/>
      <c r="BK15" s="259"/>
      <c r="BL15" s="259"/>
      <c r="BM15" s="258" t="s">
        <v>240</v>
      </c>
      <c r="BN15" s="259"/>
      <c r="BO15" s="259"/>
      <c r="BP15" s="259"/>
      <c r="BQ15" s="259"/>
      <c r="BR15" s="259"/>
      <c r="BS15" s="258" t="s">
        <v>240</v>
      </c>
      <c r="BT15" s="259"/>
      <c r="BU15" s="259"/>
      <c r="BV15" s="259"/>
      <c r="BW15" s="259"/>
      <c r="BX15" s="259"/>
    </row>
    <row r="16" spans="2:76" s="31" customFormat="1" ht="32.25" customHeight="1" thickBot="1">
      <c r="B16" s="257"/>
      <c r="C16" s="119" t="s">
        <v>1</v>
      </c>
      <c r="D16" s="108" t="s">
        <v>129</v>
      </c>
      <c r="E16" s="108" t="s">
        <v>118</v>
      </c>
      <c r="F16" s="108" t="s">
        <v>129</v>
      </c>
      <c r="G16" s="108" t="s">
        <v>119</v>
      </c>
      <c r="H16" s="108" t="s">
        <v>129</v>
      </c>
      <c r="I16" s="119" t="s">
        <v>1</v>
      </c>
      <c r="J16" s="108" t="s">
        <v>129</v>
      </c>
      <c r="K16" s="108" t="s">
        <v>118</v>
      </c>
      <c r="L16" s="108" t="s">
        <v>129</v>
      </c>
      <c r="M16" s="108" t="s">
        <v>119</v>
      </c>
      <c r="N16" s="108" t="s">
        <v>129</v>
      </c>
      <c r="O16" s="119" t="s">
        <v>1</v>
      </c>
      <c r="P16" s="108" t="s">
        <v>129</v>
      </c>
      <c r="Q16" s="108" t="s">
        <v>118</v>
      </c>
      <c r="R16" s="108" t="s">
        <v>129</v>
      </c>
      <c r="S16" s="108" t="s">
        <v>119</v>
      </c>
      <c r="T16" s="108" t="s">
        <v>129</v>
      </c>
      <c r="U16" s="119" t="s">
        <v>1</v>
      </c>
      <c r="V16" s="108" t="s">
        <v>129</v>
      </c>
      <c r="W16" s="108" t="s">
        <v>118</v>
      </c>
      <c r="X16" s="108" t="s">
        <v>129</v>
      </c>
      <c r="Y16" s="108" t="s">
        <v>119</v>
      </c>
      <c r="Z16" s="108" t="s">
        <v>129</v>
      </c>
      <c r="AA16" s="119" t="s">
        <v>1</v>
      </c>
      <c r="AB16" s="108" t="s">
        <v>129</v>
      </c>
      <c r="AC16" s="108" t="s">
        <v>118</v>
      </c>
      <c r="AD16" s="108" t="s">
        <v>129</v>
      </c>
      <c r="AE16" s="108" t="s">
        <v>119</v>
      </c>
      <c r="AF16" s="108" t="s">
        <v>129</v>
      </c>
      <c r="AG16" s="119" t="s">
        <v>1</v>
      </c>
      <c r="AH16" s="108" t="s">
        <v>129</v>
      </c>
      <c r="AI16" s="108" t="s">
        <v>118</v>
      </c>
      <c r="AJ16" s="108" t="s">
        <v>129</v>
      </c>
      <c r="AK16" s="108" t="s">
        <v>119</v>
      </c>
      <c r="AL16" s="108" t="s">
        <v>129</v>
      </c>
      <c r="AM16" s="119" t="s">
        <v>1</v>
      </c>
      <c r="AN16" s="108" t="s">
        <v>129</v>
      </c>
      <c r="AO16" s="108" t="s">
        <v>118</v>
      </c>
      <c r="AP16" s="108" t="s">
        <v>129</v>
      </c>
      <c r="AQ16" s="108" t="s">
        <v>119</v>
      </c>
      <c r="AR16" s="108" t="s">
        <v>129</v>
      </c>
      <c r="AS16" s="119" t="s">
        <v>1</v>
      </c>
      <c r="AT16" s="108" t="s">
        <v>129</v>
      </c>
      <c r="AU16" s="108" t="s">
        <v>118</v>
      </c>
      <c r="AV16" s="108" t="s">
        <v>129</v>
      </c>
      <c r="AW16" s="108" t="s">
        <v>119</v>
      </c>
      <c r="AX16" s="108" t="s">
        <v>129</v>
      </c>
      <c r="AY16" s="119" t="s">
        <v>1</v>
      </c>
      <c r="AZ16" s="108" t="s">
        <v>129</v>
      </c>
      <c r="BA16" s="108" t="s">
        <v>118</v>
      </c>
      <c r="BB16" s="108" t="s">
        <v>129</v>
      </c>
      <c r="BC16" s="108" t="s">
        <v>119</v>
      </c>
      <c r="BD16" s="105" t="s">
        <v>129</v>
      </c>
      <c r="BE16" s="120"/>
      <c r="BF16" s="35"/>
      <c r="BG16" s="119" t="s">
        <v>1</v>
      </c>
      <c r="BH16" s="108" t="s">
        <v>129</v>
      </c>
      <c r="BI16" s="108" t="s">
        <v>118</v>
      </c>
      <c r="BJ16" s="108" t="s">
        <v>129</v>
      </c>
      <c r="BK16" s="108" t="s">
        <v>119</v>
      </c>
      <c r="BL16" s="108" t="s">
        <v>129</v>
      </c>
      <c r="BM16" s="119" t="s">
        <v>1</v>
      </c>
      <c r="BN16" s="108" t="s">
        <v>129</v>
      </c>
      <c r="BO16" s="108" t="s">
        <v>118</v>
      </c>
      <c r="BP16" s="108" t="s">
        <v>129</v>
      </c>
      <c r="BQ16" s="108" t="s">
        <v>119</v>
      </c>
      <c r="BR16" s="108" t="s">
        <v>129</v>
      </c>
      <c r="BS16" s="119" t="s">
        <v>1</v>
      </c>
      <c r="BT16" s="108" t="s">
        <v>129</v>
      </c>
      <c r="BU16" s="108" t="s">
        <v>118</v>
      </c>
      <c r="BV16" s="108" t="s">
        <v>129</v>
      </c>
      <c r="BW16" s="108" t="s">
        <v>119</v>
      </c>
      <c r="BX16" s="108" t="s">
        <v>129</v>
      </c>
    </row>
    <row r="17" spans="2:76" ht="26.25" thickBot="1">
      <c r="B17" s="150" t="s">
        <v>120</v>
      </c>
      <c r="C17" s="189">
        <v>192410</v>
      </c>
      <c r="D17" s="149">
        <v>100</v>
      </c>
      <c r="E17" s="189">
        <v>106532</v>
      </c>
      <c r="F17" s="149">
        <v>100</v>
      </c>
      <c r="G17" s="189">
        <v>80604</v>
      </c>
      <c r="H17" s="149">
        <v>100</v>
      </c>
      <c r="I17" s="189">
        <v>178961</v>
      </c>
      <c r="J17" s="149">
        <v>100</v>
      </c>
      <c r="K17" s="189">
        <v>96756</v>
      </c>
      <c r="L17" s="149">
        <v>100</v>
      </c>
      <c r="M17" s="189">
        <v>71384</v>
      </c>
      <c r="N17" s="149">
        <v>100</v>
      </c>
      <c r="O17" s="189">
        <v>253636</v>
      </c>
      <c r="P17" s="149">
        <v>100</v>
      </c>
      <c r="Q17" s="189">
        <v>136412</v>
      </c>
      <c r="R17" s="149">
        <v>100</v>
      </c>
      <c r="S17" s="189">
        <v>105117</v>
      </c>
      <c r="T17" s="149">
        <v>100</v>
      </c>
      <c r="U17" s="189">
        <v>220626</v>
      </c>
      <c r="V17" s="149">
        <v>100</v>
      </c>
      <c r="W17" s="189">
        <v>120757</v>
      </c>
      <c r="X17" s="149">
        <v>100</v>
      </c>
      <c r="Y17" s="189">
        <v>96808</v>
      </c>
      <c r="Z17" s="149">
        <v>100</v>
      </c>
      <c r="AA17" s="189">
        <v>208650</v>
      </c>
      <c r="AB17" s="149">
        <v>100</v>
      </c>
      <c r="AC17" s="189">
        <v>112981</v>
      </c>
      <c r="AD17" s="149">
        <v>100</v>
      </c>
      <c r="AE17" s="189">
        <v>92811</v>
      </c>
      <c r="AF17" s="149">
        <v>100</v>
      </c>
      <c r="AG17" s="189">
        <v>203498</v>
      </c>
      <c r="AH17" s="149">
        <v>100</v>
      </c>
      <c r="AI17" s="189">
        <v>110066</v>
      </c>
      <c r="AJ17" s="149">
        <v>100</v>
      </c>
      <c r="AK17" s="189">
        <v>89492</v>
      </c>
      <c r="AL17" s="149">
        <v>100</v>
      </c>
      <c r="AM17" s="189">
        <v>204754</v>
      </c>
      <c r="AN17" s="149">
        <v>100</v>
      </c>
      <c r="AO17" s="189">
        <v>110647</v>
      </c>
      <c r="AP17" s="149">
        <v>100</v>
      </c>
      <c r="AQ17" s="189">
        <v>91001</v>
      </c>
      <c r="AR17" s="149">
        <v>100</v>
      </c>
      <c r="AS17" s="189">
        <v>220095</v>
      </c>
      <c r="AT17" s="149">
        <v>100</v>
      </c>
      <c r="AU17" s="189">
        <v>92704</v>
      </c>
      <c r="AV17" s="149">
        <v>100</v>
      </c>
      <c r="AW17" s="189">
        <v>73023</v>
      </c>
      <c r="AX17" s="149">
        <v>100</v>
      </c>
      <c r="AY17" s="189">
        <v>244709</v>
      </c>
      <c r="AZ17" s="149">
        <v>100</v>
      </c>
      <c r="BA17" s="189">
        <v>91287</v>
      </c>
      <c r="BB17" s="149">
        <v>100</v>
      </c>
      <c r="BC17" s="189">
        <v>65805</v>
      </c>
      <c r="BD17" s="149">
        <v>100</v>
      </c>
      <c r="BE17" s="162"/>
      <c r="BF17" s="150" t="s">
        <v>135</v>
      </c>
      <c r="BG17" s="189">
        <v>207894</v>
      </c>
      <c r="BH17" s="149">
        <v>100</v>
      </c>
      <c r="BI17" s="189">
        <v>70115</v>
      </c>
      <c r="BJ17" s="149">
        <v>100</v>
      </c>
      <c r="BK17" s="189">
        <v>44323</v>
      </c>
      <c r="BL17" s="149">
        <v>100</v>
      </c>
      <c r="BM17" s="168" t="s">
        <v>28</v>
      </c>
      <c r="BN17" s="149">
        <v>100</v>
      </c>
      <c r="BO17" s="149" t="s">
        <v>28</v>
      </c>
      <c r="BP17" s="149">
        <v>100</v>
      </c>
      <c r="BQ17" s="149" t="s">
        <v>28</v>
      </c>
      <c r="BR17" s="171">
        <v>100</v>
      </c>
      <c r="BS17" s="149" t="s">
        <v>28</v>
      </c>
      <c r="BT17" s="149">
        <v>100</v>
      </c>
      <c r="BU17" s="149" t="s">
        <v>28</v>
      </c>
      <c r="BV17" s="149">
        <v>100</v>
      </c>
      <c r="BW17" s="149" t="s">
        <v>28</v>
      </c>
      <c r="BX17" s="149">
        <v>100</v>
      </c>
    </row>
    <row r="18" spans="2:76" ht="13.5" thickBot="1">
      <c r="B18" s="138" t="s">
        <v>121</v>
      </c>
      <c r="C18" s="109">
        <v>162</v>
      </c>
      <c r="D18" s="140">
        <v>0.08810524770083374</v>
      </c>
      <c r="E18" s="109">
        <v>91</v>
      </c>
      <c r="F18" s="140">
        <v>0.08877442516120851</v>
      </c>
      <c r="G18" s="109">
        <v>68</v>
      </c>
      <c r="H18" s="143">
        <v>0.08740022878295181</v>
      </c>
      <c r="I18" s="109">
        <v>238</v>
      </c>
      <c r="J18" s="140">
        <v>0.13298986930113266</v>
      </c>
      <c r="K18" s="109">
        <v>114</v>
      </c>
      <c r="L18" s="140">
        <v>0.11782215056430609</v>
      </c>
      <c r="M18" s="109">
        <v>124</v>
      </c>
      <c r="N18" s="143">
        <v>0.17370839403787963</v>
      </c>
      <c r="O18" s="109">
        <v>619</v>
      </c>
      <c r="P18" s="140">
        <v>0.24405052910470124</v>
      </c>
      <c r="Q18" s="109">
        <v>333</v>
      </c>
      <c r="R18" s="140">
        <v>0.24411342110664752</v>
      </c>
      <c r="S18" s="109">
        <v>285</v>
      </c>
      <c r="T18" s="143">
        <v>0.2711264590884443</v>
      </c>
      <c r="U18" s="109">
        <v>387</v>
      </c>
      <c r="V18" s="140">
        <v>0.2</v>
      </c>
      <c r="W18" s="109">
        <v>203</v>
      </c>
      <c r="X18" s="140">
        <v>0.2</v>
      </c>
      <c r="Y18" s="109">
        <v>183</v>
      </c>
      <c r="Z18" s="143">
        <v>0.2</v>
      </c>
      <c r="AA18" s="109">
        <v>304</v>
      </c>
      <c r="AB18" s="140">
        <v>0.1456985382219027</v>
      </c>
      <c r="AC18" s="109">
        <v>159</v>
      </c>
      <c r="AD18" s="140">
        <v>0.14073162744178225</v>
      </c>
      <c r="AE18" s="109">
        <v>145</v>
      </c>
      <c r="AF18" s="143">
        <v>0.15623148118218746</v>
      </c>
      <c r="AG18" s="109">
        <v>293</v>
      </c>
      <c r="AH18" s="140">
        <v>0.14398175903448682</v>
      </c>
      <c r="AI18" s="109">
        <v>137</v>
      </c>
      <c r="AJ18" s="140">
        <v>0.12447077208220522</v>
      </c>
      <c r="AK18" s="109">
        <v>156</v>
      </c>
      <c r="AL18" s="143">
        <v>0.17431725740848344</v>
      </c>
      <c r="AM18" s="109">
        <v>220</v>
      </c>
      <c r="AN18" s="140">
        <v>0.10744600838078866</v>
      </c>
      <c r="AO18" s="109">
        <v>105</v>
      </c>
      <c r="AP18" s="140">
        <v>0.09489638218840095</v>
      </c>
      <c r="AQ18" s="109">
        <v>114</v>
      </c>
      <c r="AR18" s="143">
        <v>0.12527885534687958</v>
      </c>
      <c r="AS18" s="109">
        <v>138</v>
      </c>
      <c r="AT18" s="140">
        <v>0.1214500074806164</v>
      </c>
      <c r="AU18" s="109">
        <v>64</v>
      </c>
      <c r="AV18" s="140">
        <v>0.09935419771485346</v>
      </c>
      <c r="AW18" s="109">
        <v>74</v>
      </c>
      <c r="AX18" s="143">
        <v>0.15041873323034394</v>
      </c>
      <c r="AY18" s="109">
        <v>193</v>
      </c>
      <c r="AZ18" s="140">
        <v>0.14915799154513767</v>
      </c>
      <c r="BA18" s="109">
        <v>96</v>
      </c>
      <c r="BB18" s="140">
        <v>0.12598259865356098</v>
      </c>
      <c r="BC18" s="109">
        <v>97</v>
      </c>
      <c r="BD18" s="143">
        <v>0.18235824936080614</v>
      </c>
      <c r="BE18" s="2"/>
      <c r="BF18" s="138" t="s">
        <v>137</v>
      </c>
      <c r="BG18" s="109">
        <v>209</v>
      </c>
      <c r="BH18" s="140">
        <v>0.18227327036620358</v>
      </c>
      <c r="BI18" s="109">
        <v>97</v>
      </c>
      <c r="BJ18" s="140">
        <v>0.1383441488982386</v>
      </c>
      <c r="BK18" s="109">
        <v>112</v>
      </c>
      <c r="BL18" s="143">
        <v>0.2526904767276583</v>
      </c>
      <c r="BM18" s="109" t="s">
        <v>28</v>
      </c>
      <c r="BN18" s="140">
        <v>0.3939924965011114</v>
      </c>
      <c r="BO18" s="109" t="s">
        <v>28</v>
      </c>
      <c r="BP18" s="140">
        <v>0.355184217306489</v>
      </c>
      <c r="BQ18" s="109" t="s">
        <v>28</v>
      </c>
      <c r="BR18" s="143">
        <v>0.46270650721756984</v>
      </c>
      <c r="BS18" s="109" t="s">
        <v>28</v>
      </c>
      <c r="BT18" s="140">
        <v>0.88481132185449</v>
      </c>
      <c r="BU18" s="109" t="s">
        <v>28</v>
      </c>
      <c r="BV18" s="140">
        <v>0.7656549083948592</v>
      </c>
      <c r="BW18" s="109" t="s">
        <v>28</v>
      </c>
      <c r="BX18" s="143">
        <v>1.0961650391256548</v>
      </c>
    </row>
    <row r="19" spans="2:76" ht="13.5" thickBot="1">
      <c r="B19" s="138" t="s">
        <v>122</v>
      </c>
      <c r="C19" s="109">
        <v>3516</v>
      </c>
      <c r="D19" s="140">
        <v>1.9122101908403173</v>
      </c>
      <c r="E19" s="109">
        <v>1970</v>
      </c>
      <c r="F19" s="140">
        <v>1.9218199732701182</v>
      </c>
      <c r="G19" s="109">
        <v>1533</v>
      </c>
      <c r="H19" s="143">
        <v>1.9703610400627225</v>
      </c>
      <c r="I19" s="109">
        <v>3026</v>
      </c>
      <c r="J19" s="140">
        <v>1.6908711954001152</v>
      </c>
      <c r="K19" s="109">
        <v>1729</v>
      </c>
      <c r="L19" s="140">
        <v>1.7869692835586424</v>
      </c>
      <c r="M19" s="109">
        <v>1297</v>
      </c>
      <c r="N19" s="143">
        <v>1.8169337666704024</v>
      </c>
      <c r="O19" s="109">
        <v>5474</v>
      </c>
      <c r="P19" s="140">
        <v>2.158210979513949</v>
      </c>
      <c r="Q19" s="109">
        <v>2877</v>
      </c>
      <c r="R19" s="140">
        <v>2.109051989561036</v>
      </c>
      <c r="S19" s="109">
        <v>2588</v>
      </c>
      <c r="T19" s="143">
        <v>2.4620185127048906</v>
      </c>
      <c r="U19" s="109">
        <v>4541</v>
      </c>
      <c r="V19" s="140">
        <v>2.1</v>
      </c>
      <c r="W19" s="109">
        <v>2285</v>
      </c>
      <c r="X19" s="140">
        <v>1.9</v>
      </c>
      <c r="Y19" s="109">
        <v>2252</v>
      </c>
      <c r="Z19" s="143">
        <v>2.3</v>
      </c>
      <c r="AA19" s="109">
        <v>4157</v>
      </c>
      <c r="AB19" s="140">
        <v>1.9923316558830577</v>
      </c>
      <c r="AC19" s="109">
        <v>2046</v>
      </c>
      <c r="AD19" s="140">
        <v>1.8109239606659526</v>
      </c>
      <c r="AE19" s="109">
        <v>2110</v>
      </c>
      <c r="AF19" s="143">
        <v>2.2734374158235555</v>
      </c>
      <c r="AG19" s="109">
        <v>4136</v>
      </c>
      <c r="AH19" s="140">
        <v>2.0324524073946675</v>
      </c>
      <c r="AI19" s="109">
        <v>1989</v>
      </c>
      <c r="AJ19" s="140">
        <v>1.8070975596460306</v>
      </c>
      <c r="AK19" s="109">
        <v>2143</v>
      </c>
      <c r="AL19" s="143">
        <v>2.394627452733205</v>
      </c>
      <c r="AM19" s="109">
        <v>3900</v>
      </c>
      <c r="AN19" s="140">
        <v>1.9047246940230715</v>
      </c>
      <c r="AO19" s="109">
        <v>1768</v>
      </c>
      <c r="AP19" s="140">
        <v>1.5978743210389799</v>
      </c>
      <c r="AQ19" s="109">
        <v>2132</v>
      </c>
      <c r="AR19" s="143">
        <v>2.3429343824521687</v>
      </c>
      <c r="AS19" s="109">
        <v>2608</v>
      </c>
      <c r="AT19" s="140">
        <v>2.295229126880055</v>
      </c>
      <c r="AU19" s="109">
        <v>1182</v>
      </c>
      <c r="AV19" s="140">
        <v>1.8349478390461997</v>
      </c>
      <c r="AW19" s="109">
        <v>1426</v>
      </c>
      <c r="AX19" s="143">
        <v>2.8986096430604116</v>
      </c>
      <c r="AY19" s="109">
        <v>3460</v>
      </c>
      <c r="AZ19" s="140">
        <v>2.6740240971304474</v>
      </c>
      <c r="BA19" s="109">
        <v>1620</v>
      </c>
      <c r="BB19" s="140">
        <v>2.1259563522788416</v>
      </c>
      <c r="BC19" s="109">
        <v>1840</v>
      </c>
      <c r="BD19" s="143">
        <v>3.459166791998797</v>
      </c>
      <c r="BE19" s="2"/>
      <c r="BF19" s="138" t="s">
        <v>138</v>
      </c>
      <c r="BG19" s="109">
        <v>3715</v>
      </c>
      <c r="BH19" s="140">
        <v>3.2399291837820394</v>
      </c>
      <c r="BI19" s="109">
        <v>1971</v>
      </c>
      <c r="BJ19" s="140">
        <v>2.8110960564786422</v>
      </c>
      <c r="BK19" s="109">
        <v>1744</v>
      </c>
      <c r="BL19" s="143">
        <v>3.9347517090449653</v>
      </c>
      <c r="BM19" s="109" t="s">
        <v>28</v>
      </c>
      <c r="BN19" s="140">
        <v>4.582073929457701</v>
      </c>
      <c r="BO19" s="109" t="s">
        <v>28</v>
      </c>
      <c r="BP19" s="140">
        <v>4.000883359711436</v>
      </c>
      <c r="BQ19" s="109" t="s">
        <v>28</v>
      </c>
      <c r="BR19" s="143">
        <v>5.611131024145459</v>
      </c>
      <c r="BS19" s="109" t="s">
        <v>28</v>
      </c>
      <c r="BT19" s="140">
        <v>5.854443291638009</v>
      </c>
      <c r="BU19" s="109" t="s">
        <v>28</v>
      </c>
      <c r="BV19" s="140">
        <v>5.303071734572965</v>
      </c>
      <c r="BW19" s="109" t="s">
        <v>28</v>
      </c>
      <c r="BX19" s="143">
        <v>6.832438724697665</v>
      </c>
    </row>
    <row r="20" spans="2:76" ht="13.5" thickBot="1">
      <c r="B20" s="138" t="s">
        <v>123</v>
      </c>
      <c r="C20" s="109">
        <v>43476</v>
      </c>
      <c r="D20" s="140">
        <v>23.644837957045972</v>
      </c>
      <c r="E20" s="109">
        <v>23465</v>
      </c>
      <c r="F20" s="140">
        <v>22.89111963085448</v>
      </c>
      <c r="G20" s="109">
        <v>19987</v>
      </c>
      <c r="H20" s="143">
        <v>25.68924077477732</v>
      </c>
      <c r="I20" s="109">
        <v>43334</v>
      </c>
      <c r="J20" s="140">
        <v>24.214214270148243</v>
      </c>
      <c r="K20" s="109">
        <v>23731</v>
      </c>
      <c r="L20" s="140">
        <v>24.52664434246972</v>
      </c>
      <c r="M20" s="109">
        <v>19573</v>
      </c>
      <c r="N20" s="143">
        <v>27.419309649221113</v>
      </c>
      <c r="O20" s="109">
        <v>74055</v>
      </c>
      <c r="P20" s="140">
        <v>29.197353687962277</v>
      </c>
      <c r="Q20" s="109">
        <v>39239</v>
      </c>
      <c r="R20" s="140">
        <v>28.765064657068294</v>
      </c>
      <c r="S20" s="109">
        <v>34786</v>
      </c>
      <c r="T20" s="143">
        <v>33.09264914333552</v>
      </c>
      <c r="U20" s="109">
        <v>67897</v>
      </c>
      <c r="V20" s="140">
        <v>30.8</v>
      </c>
      <c r="W20" s="109">
        <v>34984</v>
      </c>
      <c r="X20" s="140">
        <v>29</v>
      </c>
      <c r="Y20" s="109">
        <v>32897</v>
      </c>
      <c r="Z20" s="143">
        <v>34</v>
      </c>
      <c r="AA20" s="109">
        <v>64861</v>
      </c>
      <c r="AB20" s="140">
        <v>31.086029235561945</v>
      </c>
      <c r="AC20" s="109">
        <v>33015</v>
      </c>
      <c r="AD20" s="140">
        <v>29.22172754710969</v>
      </c>
      <c r="AE20" s="109">
        <v>31829</v>
      </c>
      <c r="AF20" s="143">
        <v>34.294426307226516</v>
      </c>
      <c r="AG20" s="109">
        <v>63177</v>
      </c>
      <c r="AH20" s="140">
        <v>31.04551396082517</v>
      </c>
      <c r="AI20" s="109">
        <v>32025</v>
      </c>
      <c r="AJ20" s="140">
        <v>29.096178656442497</v>
      </c>
      <c r="AK20" s="109">
        <v>31046</v>
      </c>
      <c r="AL20" s="143">
        <v>34.691369060921645</v>
      </c>
      <c r="AM20" s="109">
        <v>64727</v>
      </c>
      <c r="AN20" s="140">
        <v>31.612080838469577</v>
      </c>
      <c r="AO20" s="109">
        <v>32322</v>
      </c>
      <c r="AP20" s="140">
        <v>29.211817762795196</v>
      </c>
      <c r="AQ20" s="109">
        <v>32392</v>
      </c>
      <c r="AR20" s="143">
        <v>35.59677791575547</v>
      </c>
      <c r="AS20" s="109">
        <v>51458</v>
      </c>
      <c r="AT20" s="140">
        <v>45.28677162998231</v>
      </c>
      <c r="AU20" s="109">
        <v>26181</v>
      </c>
      <c r="AV20" s="140">
        <v>40.643628912071534</v>
      </c>
      <c r="AW20" s="109">
        <v>25271</v>
      </c>
      <c r="AX20" s="143">
        <v>51.36799739816245</v>
      </c>
      <c r="AY20" s="109">
        <v>61646</v>
      </c>
      <c r="AZ20" s="140">
        <v>47.64245361031895</v>
      </c>
      <c r="BA20" s="109">
        <v>32592</v>
      </c>
      <c r="BB20" s="140">
        <v>42.77109224288395</v>
      </c>
      <c r="BC20" s="109">
        <v>29054</v>
      </c>
      <c r="BD20" s="143">
        <v>54.62099563844187</v>
      </c>
      <c r="BE20" s="2"/>
      <c r="BF20" s="138" t="s">
        <v>139</v>
      </c>
      <c r="BG20" s="109">
        <v>56562</v>
      </c>
      <c r="BH20" s="140">
        <v>49.32890295910625</v>
      </c>
      <c r="BI20" s="109">
        <v>31561</v>
      </c>
      <c r="BJ20" s="140">
        <v>45.0131926121372</v>
      </c>
      <c r="BK20" s="109">
        <v>24797</v>
      </c>
      <c r="BL20" s="143">
        <v>55.94612278049771</v>
      </c>
      <c r="BM20" s="109" t="s">
        <v>28</v>
      </c>
      <c r="BN20" s="140">
        <v>50.01352511555153</v>
      </c>
      <c r="BO20" s="109" t="s">
        <v>28</v>
      </c>
      <c r="BP20" s="140">
        <v>46.32117486841621</v>
      </c>
      <c r="BQ20" s="109" t="s">
        <v>28</v>
      </c>
      <c r="BR20" s="143">
        <v>56.551207272964255</v>
      </c>
      <c r="BS20" s="109" t="s">
        <v>28</v>
      </c>
      <c r="BT20" s="140">
        <v>50.554318555391056</v>
      </c>
      <c r="BU20" s="109" t="s">
        <v>28</v>
      </c>
      <c r="BV20" s="140">
        <v>47.014857351198614</v>
      </c>
      <c r="BW20" s="109" t="s">
        <v>28</v>
      </c>
      <c r="BX20" s="143">
        <v>56.83243872469767</v>
      </c>
    </row>
    <row r="21" spans="2:76" ht="13.5" thickBot="1">
      <c r="B21" s="138" t="s">
        <v>124</v>
      </c>
      <c r="C21" s="109">
        <v>63260</v>
      </c>
      <c r="D21" s="140">
        <v>34.40455536762187</v>
      </c>
      <c r="E21" s="109">
        <v>37022</v>
      </c>
      <c r="F21" s="140">
        <v>36.116557893607265</v>
      </c>
      <c r="G21" s="109">
        <v>26188</v>
      </c>
      <c r="H21" s="143">
        <v>33.659370461293264</v>
      </c>
      <c r="I21" s="109">
        <v>56953</v>
      </c>
      <c r="J21" s="140">
        <v>31.82425221137566</v>
      </c>
      <c r="K21" s="109">
        <v>34251</v>
      </c>
      <c r="L21" s="140">
        <v>35.39935507875481</v>
      </c>
      <c r="M21" s="109">
        <v>22662</v>
      </c>
      <c r="N21" s="143">
        <v>31.74660988456797</v>
      </c>
      <c r="O21" s="109">
        <v>85649</v>
      </c>
      <c r="P21" s="140">
        <v>33.7684713526471</v>
      </c>
      <c r="Q21" s="109">
        <v>51173</v>
      </c>
      <c r="R21" s="140">
        <v>37.513561856728145</v>
      </c>
      <c r="S21" s="109">
        <v>34406</v>
      </c>
      <c r="T21" s="143">
        <v>32.73114719788426</v>
      </c>
      <c r="U21" s="109">
        <v>76464</v>
      </c>
      <c r="V21" s="140">
        <v>34.7</v>
      </c>
      <c r="W21" s="109">
        <v>45317</v>
      </c>
      <c r="X21" s="140">
        <v>37.5</v>
      </c>
      <c r="Y21" s="109">
        <v>31122</v>
      </c>
      <c r="Z21" s="143">
        <v>32.1</v>
      </c>
      <c r="AA21" s="109">
        <v>73056</v>
      </c>
      <c r="AB21" s="140">
        <v>35.0136592379583</v>
      </c>
      <c r="AC21" s="109">
        <v>42785</v>
      </c>
      <c r="AD21" s="140">
        <v>37.869199245890904</v>
      </c>
      <c r="AE21" s="109">
        <v>30243</v>
      </c>
      <c r="AF21" s="143">
        <v>32.58557714064066</v>
      </c>
      <c r="AG21" s="109">
        <v>71244</v>
      </c>
      <c r="AH21" s="140">
        <v>35.009680684822456</v>
      </c>
      <c r="AI21" s="109">
        <v>42259</v>
      </c>
      <c r="AJ21" s="140">
        <v>38.39423618556139</v>
      </c>
      <c r="AK21" s="109">
        <v>28810</v>
      </c>
      <c r="AL21" s="143">
        <v>32.19282170473338</v>
      </c>
      <c r="AM21" s="109">
        <v>70997</v>
      </c>
      <c r="AN21" s="140">
        <v>34.67429207732206</v>
      </c>
      <c r="AO21" s="109">
        <v>42297</v>
      </c>
      <c r="AP21" s="140">
        <v>38.22697407069329</v>
      </c>
      <c r="AQ21" s="109">
        <v>28668</v>
      </c>
      <c r="AR21" s="143">
        <v>31.504335307757398</v>
      </c>
      <c r="AS21" s="109">
        <v>55246</v>
      </c>
      <c r="AT21" s="140">
        <v>48.62048632807343</v>
      </c>
      <c r="AU21" s="109">
        <v>34075</v>
      </c>
      <c r="AV21" s="140">
        <v>52.898348236462994</v>
      </c>
      <c r="AW21" s="109">
        <v>21164</v>
      </c>
      <c r="AX21" s="143">
        <v>43.01975770387836</v>
      </c>
      <c r="AY21" s="109">
        <v>59806</v>
      </c>
      <c r="AZ21" s="140">
        <v>46.220429234966346</v>
      </c>
      <c r="BA21" s="109">
        <v>38788</v>
      </c>
      <c r="BB21" s="140">
        <v>50.90221913098253</v>
      </c>
      <c r="BC21" s="109">
        <v>21018</v>
      </c>
      <c r="BD21" s="143">
        <v>39.51346067077756</v>
      </c>
      <c r="BE21" s="2"/>
      <c r="BF21" s="138" t="s">
        <v>140</v>
      </c>
      <c r="BG21" s="109">
        <v>43536</v>
      </c>
      <c r="BH21" s="140">
        <v>37.9686559744643</v>
      </c>
      <c r="BI21" s="109">
        <v>28691</v>
      </c>
      <c r="BJ21" s="140">
        <v>40.91991727875633</v>
      </c>
      <c r="BK21" s="109">
        <v>14812</v>
      </c>
      <c r="BL21" s="143">
        <v>33.418315547232815</v>
      </c>
      <c r="BM21" s="109" t="s">
        <v>28</v>
      </c>
      <c r="BN21" s="140">
        <v>35.65102849683042</v>
      </c>
      <c r="BO21" s="109" t="s">
        <v>28</v>
      </c>
      <c r="BP21" s="140">
        <v>38.21082851779602</v>
      </c>
      <c r="BQ21" s="109" t="s">
        <v>28</v>
      </c>
      <c r="BR21" s="143">
        <v>31.11864185864642</v>
      </c>
      <c r="BS21" s="109" t="s">
        <v>28</v>
      </c>
      <c r="BT21" s="140">
        <v>33.07142607337289</v>
      </c>
      <c r="BU21" s="109" t="s">
        <v>28</v>
      </c>
      <c r="BV21" s="140">
        <v>35.581077385835385</v>
      </c>
      <c r="BW21" s="109" t="s">
        <v>28</v>
      </c>
      <c r="BX21" s="143">
        <v>28.61993144926599</v>
      </c>
    </row>
    <row r="22" spans="2:76" ht="13.5" thickBot="1">
      <c r="B22" s="138" t="s">
        <v>125</v>
      </c>
      <c r="C22" s="109">
        <v>7170</v>
      </c>
      <c r="D22" s="140">
        <v>3.8994730000924562</v>
      </c>
      <c r="E22" s="109">
        <v>4627</v>
      </c>
      <c r="F22" s="140">
        <v>4.513838079350679</v>
      </c>
      <c r="G22" s="109">
        <v>2539</v>
      </c>
      <c r="H22" s="143">
        <v>3.2633703070575684</v>
      </c>
      <c r="I22" s="109">
        <v>5611</v>
      </c>
      <c r="J22" s="140">
        <v>3.1353199859187195</v>
      </c>
      <c r="K22" s="109">
        <v>3647</v>
      </c>
      <c r="L22" s="140">
        <v>3.769275290421266</v>
      </c>
      <c r="M22" s="109">
        <v>1957</v>
      </c>
      <c r="N22" s="143">
        <v>2.7415107026784713</v>
      </c>
      <c r="O22" s="109">
        <v>7772</v>
      </c>
      <c r="P22" s="140">
        <v>3.064233783847719</v>
      </c>
      <c r="Q22" s="109">
        <v>5077</v>
      </c>
      <c r="R22" s="140">
        <v>3.7218133302055536</v>
      </c>
      <c r="S22" s="109">
        <v>2685</v>
      </c>
      <c r="T22" s="143">
        <v>2.55429664088587</v>
      </c>
      <c r="U22" s="109">
        <v>6580</v>
      </c>
      <c r="V22" s="140">
        <v>3</v>
      </c>
      <c r="W22" s="109">
        <v>4362</v>
      </c>
      <c r="X22" s="140">
        <v>3.6</v>
      </c>
      <c r="Y22" s="109">
        <v>2215</v>
      </c>
      <c r="Z22" s="143">
        <v>2.3</v>
      </c>
      <c r="AA22" s="109">
        <v>6532</v>
      </c>
      <c r="AB22" s="140">
        <v>3.1306014857416726</v>
      </c>
      <c r="AC22" s="109">
        <v>4251</v>
      </c>
      <c r="AD22" s="140">
        <v>3.7625795487736875</v>
      </c>
      <c r="AE22" s="109">
        <v>2277</v>
      </c>
      <c r="AF22" s="143">
        <v>2.453372983805799</v>
      </c>
      <c r="AG22" s="109">
        <v>6247</v>
      </c>
      <c r="AH22" s="140">
        <v>3.069809039892284</v>
      </c>
      <c r="AI22" s="109">
        <v>4225</v>
      </c>
      <c r="AJ22" s="140">
        <v>3.8386059273526794</v>
      </c>
      <c r="AK22" s="109">
        <v>1994</v>
      </c>
      <c r="AL22" s="143">
        <v>2.2281321235417693</v>
      </c>
      <c r="AM22" s="109">
        <v>6563</v>
      </c>
      <c r="AN22" s="140">
        <v>3.2053097863777995</v>
      </c>
      <c r="AO22" s="109">
        <v>4557</v>
      </c>
      <c r="AP22" s="140">
        <v>4.118502986976601</v>
      </c>
      <c r="AQ22" s="109">
        <v>2005</v>
      </c>
      <c r="AR22" s="143">
        <v>2.2033693418464346</v>
      </c>
      <c r="AS22" s="109">
        <v>4177</v>
      </c>
      <c r="AT22" s="140">
        <v>3.6760629075835847</v>
      </c>
      <c r="AU22" s="109">
        <v>2914</v>
      </c>
      <c r="AV22" s="140">
        <v>4.523720814704421</v>
      </c>
      <c r="AW22" s="109">
        <v>1261</v>
      </c>
      <c r="AX22" s="143">
        <v>2.563216521668428</v>
      </c>
      <c r="AY22" s="109">
        <v>4288</v>
      </c>
      <c r="AZ22" s="140">
        <v>3.313935066039121</v>
      </c>
      <c r="BA22" s="109">
        <v>3105</v>
      </c>
      <c r="BB22" s="140">
        <v>4.0747496752011125</v>
      </c>
      <c r="BC22" s="109">
        <v>1183</v>
      </c>
      <c r="BD22" s="143">
        <v>2.2240186494209655</v>
      </c>
      <c r="BE22" s="2"/>
      <c r="BF22" s="138" t="s">
        <v>141</v>
      </c>
      <c r="BG22" s="109">
        <v>7342</v>
      </c>
      <c r="BH22" s="140">
        <v>6.403111727409888</v>
      </c>
      <c r="BI22" s="109">
        <v>5333</v>
      </c>
      <c r="BJ22" s="140">
        <v>7.606075732724809</v>
      </c>
      <c r="BK22" s="109">
        <v>2009</v>
      </c>
      <c r="BL22" s="143">
        <v>4.532635426302371</v>
      </c>
      <c r="BM22" s="109" t="s">
        <v>28</v>
      </c>
      <c r="BN22" s="140">
        <v>5.973396685758641</v>
      </c>
      <c r="BO22" s="109" t="s">
        <v>28</v>
      </c>
      <c r="BP22" s="140">
        <v>6.973020722146564</v>
      </c>
      <c r="BQ22" s="109" t="s">
        <v>28</v>
      </c>
      <c r="BR22" s="143">
        <v>4.203460523314543</v>
      </c>
      <c r="BS22" s="109" t="s">
        <v>28</v>
      </c>
      <c r="BT22" s="140">
        <v>6.249635700213334</v>
      </c>
      <c r="BU22" s="109" t="s">
        <v>28</v>
      </c>
      <c r="BV22" s="140">
        <v>7.164342357123325</v>
      </c>
      <c r="BW22" s="109" t="s">
        <v>28</v>
      </c>
      <c r="BX22" s="143">
        <v>4.627174545689711</v>
      </c>
    </row>
    <row r="23" spans="2:76" ht="13.5" thickBot="1">
      <c r="B23" s="139" t="s">
        <v>126</v>
      </c>
      <c r="C23" s="208">
        <v>66287</v>
      </c>
      <c r="D23" s="209">
        <v>36.050818236698554</v>
      </c>
      <c r="E23" s="133">
        <v>35332</v>
      </c>
      <c r="F23" s="209">
        <v>34.46788999775625</v>
      </c>
      <c r="G23" s="133">
        <v>27488</v>
      </c>
      <c r="H23" s="210">
        <v>35.33025718802617</v>
      </c>
      <c r="I23" s="133">
        <v>69799</v>
      </c>
      <c r="J23" s="209">
        <v>39.00235246785613</v>
      </c>
      <c r="K23" s="133">
        <v>33284</v>
      </c>
      <c r="L23" s="209">
        <v>34.399933854231264</v>
      </c>
      <c r="M23" s="133">
        <v>25771</v>
      </c>
      <c r="N23" s="210">
        <v>36.10192760282416</v>
      </c>
      <c r="O23" s="133">
        <v>80067</v>
      </c>
      <c r="P23" s="209">
        <v>31.567679666924253</v>
      </c>
      <c r="Q23" s="133">
        <v>37713</v>
      </c>
      <c r="R23" s="209">
        <v>27.646394745330323</v>
      </c>
      <c r="S23" s="133">
        <v>30367</v>
      </c>
      <c r="T23" s="210">
        <v>28.88876204610101</v>
      </c>
      <c r="U23" s="133">
        <v>64757</v>
      </c>
      <c r="V23" s="209">
        <v>29.4</v>
      </c>
      <c r="W23" s="133">
        <v>33606</v>
      </c>
      <c r="X23" s="209">
        <v>27.8</v>
      </c>
      <c r="Y23" s="133">
        <v>28139</v>
      </c>
      <c r="Z23" s="210">
        <v>29.1</v>
      </c>
      <c r="AA23" s="133">
        <v>59740</v>
      </c>
      <c r="AB23" s="209">
        <v>28.63167984663312</v>
      </c>
      <c r="AC23" s="133">
        <v>30725</v>
      </c>
      <c r="AD23" s="209">
        <v>27.194838070117985</v>
      </c>
      <c r="AE23" s="133">
        <v>26207</v>
      </c>
      <c r="AF23" s="210">
        <v>28.23695467132129</v>
      </c>
      <c r="AG23" s="133">
        <v>58401</v>
      </c>
      <c r="AH23" s="209">
        <v>28.698562148030938</v>
      </c>
      <c r="AI23" s="133">
        <v>29431</v>
      </c>
      <c r="AJ23" s="209">
        <v>26.739410898915196</v>
      </c>
      <c r="AK23" s="133">
        <v>25343</v>
      </c>
      <c r="AL23" s="210">
        <v>28.31873240066151</v>
      </c>
      <c r="AM23" s="133">
        <v>58347</v>
      </c>
      <c r="AN23" s="209">
        <v>28.49614659542671</v>
      </c>
      <c r="AO23" s="133">
        <v>29598</v>
      </c>
      <c r="AP23" s="209">
        <v>26.749934476307537</v>
      </c>
      <c r="AQ23" s="133">
        <v>25690</v>
      </c>
      <c r="AR23" s="210">
        <v>28.227304196841654</v>
      </c>
      <c r="AS23" s="133">
        <v>106468</v>
      </c>
      <c r="AT23" s="142" t="s">
        <v>28</v>
      </c>
      <c r="AU23" s="132" t="s">
        <v>28</v>
      </c>
      <c r="AV23" s="142" t="s">
        <v>28</v>
      </c>
      <c r="AW23" s="132" t="s">
        <v>28</v>
      </c>
      <c r="AX23" s="145" t="s">
        <v>28</v>
      </c>
      <c r="AY23" s="133">
        <v>115316</v>
      </c>
      <c r="AZ23" s="142" t="s">
        <v>28</v>
      </c>
      <c r="BA23" s="132" t="s">
        <v>28</v>
      </c>
      <c r="BB23" s="142" t="s">
        <v>28</v>
      </c>
      <c r="BC23" s="132" t="s">
        <v>28</v>
      </c>
      <c r="BD23" s="145" t="s">
        <v>28</v>
      </c>
      <c r="BE23" s="2"/>
      <c r="BF23" s="138" t="s">
        <v>142</v>
      </c>
      <c r="BG23" s="109">
        <v>3299</v>
      </c>
      <c r="BH23" s="140">
        <v>2.8771268848713185</v>
      </c>
      <c r="BI23" s="109">
        <v>2461</v>
      </c>
      <c r="BJ23" s="140">
        <v>3.5099479426656206</v>
      </c>
      <c r="BK23" s="109">
        <v>838</v>
      </c>
      <c r="BL23" s="143">
        <v>1.890666245515872</v>
      </c>
      <c r="BM23" s="109" t="s">
        <v>28</v>
      </c>
      <c r="BN23" s="140">
        <v>3.385983275900596</v>
      </c>
      <c r="BO23" s="109" t="s">
        <v>28</v>
      </c>
      <c r="BP23" s="140">
        <v>4.138908314623284</v>
      </c>
      <c r="BQ23" s="109" t="s">
        <v>28</v>
      </c>
      <c r="BR23" s="143">
        <v>2.052852813711753</v>
      </c>
      <c r="BS23" s="109" t="s">
        <v>28</v>
      </c>
      <c r="BT23" s="140">
        <v>3.385365057530222</v>
      </c>
      <c r="BU23" s="109" t="s">
        <v>28</v>
      </c>
      <c r="BV23" s="140">
        <v>4.170996262874852</v>
      </c>
      <c r="BW23" s="109" t="s">
        <v>28</v>
      </c>
      <c r="BX23" s="143">
        <v>1.9918515165233137</v>
      </c>
    </row>
    <row r="24" spans="3:76" ht="13.5" thickBot="1">
      <c r="C24" t="s">
        <v>272</v>
      </c>
      <c r="E24" t="s">
        <v>272</v>
      </c>
      <c r="H24" t="s">
        <v>272</v>
      </c>
      <c r="BF24" s="139" t="s">
        <v>136</v>
      </c>
      <c r="BG24" s="132">
        <v>93231</v>
      </c>
      <c r="BH24" s="142" t="s">
        <v>28</v>
      </c>
      <c r="BI24" s="132" t="s">
        <v>28</v>
      </c>
      <c r="BJ24" s="142" t="s">
        <v>28</v>
      </c>
      <c r="BK24" s="132" t="s">
        <v>28</v>
      </c>
      <c r="BL24" s="145" t="s">
        <v>28</v>
      </c>
      <c r="BM24" s="132" t="s">
        <v>28</v>
      </c>
      <c r="BN24" s="142" t="s">
        <v>28</v>
      </c>
      <c r="BO24" s="132" t="s">
        <v>28</v>
      </c>
      <c r="BP24" s="142" t="s">
        <v>28</v>
      </c>
      <c r="BQ24" s="132" t="s">
        <v>28</v>
      </c>
      <c r="BR24" s="145" t="s">
        <v>28</v>
      </c>
      <c r="BS24" s="132" t="s">
        <v>28</v>
      </c>
      <c r="BT24" s="142" t="s">
        <v>28</v>
      </c>
      <c r="BU24" s="132" t="s">
        <v>28</v>
      </c>
      <c r="BV24" s="142" t="s">
        <v>28</v>
      </c>
      <c r="BW24" s="132" t="s">
        <v>28</v>
      </c>
      <c r="BX24" s="145" t="s">
        <v>28</v>
      </c>
    </row>
    <row r="25" ht="12.75"/>
    <row r="26" spans="2:52" s="3" customFormat="1" ht="12.75">
      <c r="B26" s="4"/>
      <c r="C26" s="1"/>
      <c r="D26" s="2"/>
      <c r="E26" s="2"/>
      <c r="F26" s="2"/>
      <c r="G26" s="2"/>
      <c r="H26" s="2"/>
      <c r="I26" s="1"/>
      <c r="J26" s="2"/>
      <c r="K26" s="2"/>
      <c r="L26" s="2"/>
      <c r="M26" s="2"/>
      <c r="N26" s="2"/>
      <c r="O26" s="1"/>
      <c r="P26" s="2"/>
      <c r="Q26" s="2"/>
      <c r="R26" s="2"/>
      <c r="S26" s="2"/>
      <c r="T26" s="2"/>
      <c r="U26" s="1"/>
      <c r="V26" s="2"/>
      <c r="W26" s="2"/>
      <c r="X26" s="2"/>
      <c r="Y26" s="2"/>
      <c r="Z26" s="2"/>
      <c r="AA26" s="1"/>
      <c r="AB26" s="2"/>
      <c r="AC26" s="2"/>
      <c r="AD26" s="2"/>
      <c r="AE26" s="2"/>
      <c r="AF26" s="2"/>
      <c r="AG26" s="1"/>
      <c r="AH26" s="2"/>
      <c r="AI26" s="2"/>
      <c r="AJ26" s="2"/>
      <c r="AK26" s="2"/>
      <c r="AL26" s="2"/>
      <c r="AM26" s="1"/>
      <c r="AN26" s="2"/>
      <c r="AO26" s="2"/>
      <c r="AP26" s="2"/>
      <c r="AQ26" s="2"/>
      <c r="AR26" s="2"/>
      <c r="AS26" s="2"/>
      <c r="AZ26"/>
    </row>
    <row r="27" spans="2:76" s="36" customFormat="1" ht="26.25" customHeight="1" thickBot="1">
      <c r="B27" s="42"/>
      <c r="C27" s="264">
        <v>2021</v>
      </c>
      <c r="D27" s="261"/>
      <c r="E27" s="261"/>
      <c r="F27" s="261"/>
      <c r="G27" s="261"/>
      <c r="H27" s="262"/>
      <c r="I27" s="264">
        <v>2020</v>
      </c>
      <c r="J27" s="261"/>
      <c r="K27" s="261"/>
      <c r="L27" s="261"/>
      <c r="M27" s="261"/>
      <c r="N27" s="262"/>
      <c r="O27" s="264">
        <v>2019</v>
      </c>
      <c r="P27" s="261"/>
      <c r="Q27" s="261"/>
      <c r="R27" s="261"/>
      <c r="S27" s="261"/>
      <c r="T27" s="262"/>
      <c r="U27" s="264">
        <v>2018</v>
      </c>
      <c r="V27" s="261"/>
      <c r="W27" s="261"/>
      <c r="X27" s="261"/>
      <c r="Y27" s="261"/>
      <c r="Z27" s="262"/>
      <c r="AA27" s="260">
        <v>2017</v>
      </c>
      <c r="AB27" s="261"/>
      <c r="AC27" s="261"/>
      <c r="AD27" s="261"/>
      <c r="AE27" s="261"/>
      <c r="AF27" s="262"/>
      <c r="AG27" s="260">
        <v>2016</v>
      </c>
      <c r="AH27" s="261"/>
      <c r="AI27" s="261"/>
      <c r="AJ27" s="261"/>
      <c r="AK27" s="261"/>
      <c r="AL27" s="262"/>
      <c r="AM27" s="260">
        <v>2015</v>
      </c>
      <c r="AN27" s="261"/>
      <c r="AO27" s="261"/>
      <c r="AP27" s="261"/>
      <c r="AQ27" s="261"/>
      <c r="AR27" s="262"/>
      <c r="AS27" s="260">
        <v>2014</v>
      </c>
      <c r="AT27" s="261"/>
      <c r="AU27" s="261"/>
      <c r="AV27" s="261"/>
      <c r="AW27" s="261"/>
      <c r="AX27" s="262"/>
      <c r="AY27" s="260">
        <v>2013</v>
      </c>
      <c r="AZ27" s="261"/>
      <c r="BA27" s="261"/>
      <c r="BB27" s="261"/>
      <c r="BC27" s="261"/>
      <c r="BD27" s="261"/>
      <c r="BE27" s="120"/>
      <c r="BF27"/>
      <c r="BG27" s="260">
        <v>2012</v>
      </c>
      <c r="BH27" s="261"/>
      <c r="BI27" s="261"/>
      <c r="BJ27" s="261"/>
      <c r="BK27" s="261"/>
      <c r="BL27" s="262"/>
      <c r="BM27" s="260" t="s">
        <v>175</v>
      </c>
      <c r="BN27" s="261"/>
      <c r="BO27" s="261"/>
      <c r="BP27" s="261"/>
      <c r="BQ27" s="261"/>
      <c r="BR27" s="262"/>
      <c r="BS27" s="260" t="s">
        <v>176</v>
      </c>
      <c r="BT27" s="261"/>
      <c r="BU27" s="261"/>
      <c r="BV27" s="261"/>
      <c r="BW27" s="261"/>
      <c r="BX27" s="262"/>
    </row>
    <row r="28" spans="2:76" s="19" customFormat="1" ht="12.75" customHeight="1" thickBot="1">
      <c r="B28" s="256"/>
      <c r="C28" s="265" t="s">
        <v>242</v>
      </c>
      <c r="D28" s="259"/>
      <c r="E28" s="259"/>
      <c r="F28" s="259"/>
      <c r="G28" s="259"/>
      <c r="H28" s="259"/>
      <c r="I28" s="265" t="s">
        <v>242</v>
      </c>
      <c r="J28" s="259"/>
      <c r="K28" s="259"/>
      <c r="L28" s="259"/>
      <c r="M28" s="259"/>
      <c r="N28" s="259"/>
      <c r="O28" s="265" t="s">
        <v>242</v>
      </c>
      <c r="P28" s="259"/>
      <c r="Q28" s="259"/>
      <c r="R28" s="259"/>
      <c r="S28" s="259"/>
      <c r="T28" s="259"/>
      <c r="U28" s="265" t="s">
        <v>242</v>
      </c>
      <c r="V28" s="259"/>
      <c r="W28" s="259"/>
      <c r="X28" s="259"/>
      <c r="Y28" s="259"/>
      <c r="Z28" s="259"/>
      <c r="AA28" s="258" t="s">
        <v>242</v>
      </c>
      <c r="AB28" s="259"/>
      <c r="AC28" s="259"/>
      <c r="AD28" s="259"/>
      <c r="AE28" s="259"/>
      <c r="AF28" s="259"/>
      <c r="AG28" s="258" t="s">
        <v>242</v>
      </c>
      <c r="AH28" s="259"/>
      <c r="AI28" s="259"/>
      <c r="AJ28" s="259"/>
      <c r="AK28" s="259"/>
      <c r="AL28" s="259"/>
      <c r="AM28" s="258" t="s">
        <v>242</v>
      </c>
      <c r="AN28" s="259"/>
      <c r="AO28" s="259"/>
      <c r="AP28" s="259"/>
      <c r="AQ28" s="259"/>
      <c r="AR28" s="259"/>
      <c r="AS28" s="258" t="s">
        <v>242</v>
      </c>
      <c r="AT28" s="259"/>
      <c r="AU28" s="259"/>
      <c r="AV28" s="259"/>
      <c r="AW28" s="259"/>
      <c r="AX28" s="259"/>
      <c r="AY28" s="258" t="s">
        <v>242</v>
      </c>
      <c r="AZ28" s="259"/>
      <c r="BA28" s="259"/>
      <c r="BB28" s="259"/>
      <c r="BC28" s="259"/>
      <c r="BD28" s="267"/>
      <c r="BE28" s="33"/>
      <c r="BF28" s="34"/>
      <c r="BG28" s="258" t="s">
        <v>242</v>
      </c>
      <c r="BH28" s="259"/>
      <c r="BI28" s="259"/>
      <c r="BJ28" s="259"/>
      <c r="BK28" s="259"/>
      <c r="BL28" s="259"/>
      <c r="BM28" s="258" t="s">
        <v>242</v>
      </c>
      <c r="BN28" s="259"/>
      <c r="BO28" s="259"/>
      <c r="BP28" s="259"/>
      <c r="BQ28" s="259"/>
      <c r="BR28" s="259"/>
      <c r="BS28" s="258" t="s">
        <v>242</v>
      </c>
      <c r="BT28" s="259"/>
      <c r="BU28" s="259"/>
      <c r="BV28" s="259"/>
      <c r="BW28" s="259"/>
      <c r="BX28" s="259"/>
    </row>
    <row r="29" spans="2:76" s="31" customFormat="1" ht="36.75" customHeight="1" thickBot="1">
      <c r="B29" s="257"/>
      <c r="C29" s="119" t="s">
        <v>1</v>
      </c>
      <c r="D29" s="108" t="s">
        <v>129</v>
      </c>
      <c r="E29" s="108" t="s">
        <v>118</v>
      </c>
      <c r="F29" s="108" t="s">
        <v>129</v>
      </c>
      <c r="G29" s="108" t="s">
        <v>119</v>
      </c>
      <c r="H29" s="108" t="s">
        <v>129</v>
      </c>
      <c r="I29" s="119" t="s">
        <v>1</v>
      </c>
      <c r="J29" s="108" t="s">
        <v>129</v>
      </c>
      <c r="K29" s="108" t="s">
        <v>118</v>
      </c>
      <c r="L29" s="108" t="s">
        <v>129</v>
      </c>
      <c r="M29" s="108" t="s">
        <v>119</v>
      </c>
      <c r="N29" s="108" t="s">
        <v>129</v>
      </c>
      <c r="O29" s="119" t="s">
        <v>1</v>
      </c>
      <c r="P29" s="108" t="s">
        <v>129</v>
      </c>
      <c r="Q29" s="108" t="s">
        <v>118</v>
      </c>
      <c r="R29" s="108" t="s">
        <v>129</v>
      </c>
      <c r="S29" s="108" t="s">
        <v>119</v>
      </c>
      <c r="T29" s="108" t="s">
        <v>129</v>
      </c>
      <c r="U29" s="119" t="s">
        <v>1</v>
      </c>
      <c r="V29" s="108" t="s">
        <v>129</v>
      </c>
      <c r="W29" s="108" t="s">
        <v>118</v>
      </c>
      <c r="X29" s="108" t="s">
        <v>129</v>
      </c>
      <c r="Y29" s="108" t="s">
        <v>119</v>
      </c>
      <c r="Z29" s="108" t="s">
        <v>129</v>
      </c>
      <c r="AA29" s="179" t="s">
        <v>1</v>
      </c>
      <c r="AB29" s="108" t="s">
        <v>129</v>
      </c>
      <c r="AC29" s="108" t="s">
        <v>118</v>
      </c>
      <c r="AD29" s="108" t="s">
        <v>129</v>
      </c>
      <c r="AE29" s="108" t="s">
        <v>119</v>
      </c>
      <c r="AF29" s="108" t="s">
        <v>129</v>
      </c>
      <c r="AG29" s="119" t="s">
        <v>1</v>
      </c>
      <c r="AH29" s="108" t="s">
        <v>129</v>
      </c>
      <c r="AI29" s="108" t="s">
        <v>118</v>
      </c>
      <c r="AJ29" s="108" t="s">
        <v>129</v>
      </c>
      <c r="AK29" s="108" t="s">
        <v>119</v>
      </c>
      <c r="AL29" s="108" t="s">
        <v>129</v>
      </c>
      <c r="AM29" s="119" t="s">
        <v>1</v>
      </c>
      <c r="AN29" s="108" t="s">
        <v>129</v>
      </c>
      <c r="AO29" s="108" t="s">
        <v>118</v>
      </c>
      <c r="AP29" s="108" t="s">
        <v>129</v>
      </c>
      <c r="AQ29" s="108" t="s">
        <v>119</v>
      </c>
      <c r="AR29" s="108" t="s">
        <v>129</v>
      </c>
      <c r="AS29" s="119" t="s">
        <v>1</v>
      </c>
      <c r="AT29" s="108" t="s">
        <v>129</v>
      </c>
      <c r="AU29" s="108" t="s">
        <v>118</v>
      </c>
      <c r="AV29" s="108" t="s">
        <v>129</v>
      </c>
      <c r="AW29" s="108" t="s">
        <v>119</v>
      </c>
      <c r="AX29" s="108" t="s">
        <v>129</v>
      </c>
      <c r="AY29" s="119" t="s">
        <v>1</v>
      </c>
      <c r="AZ29" s="108" t="s">
        <v>129</v>
      </c>
      <c r="BA29" s="108" t="s">
        <v>118</v>
      </c>
      <c r="BB29" s="108" t="s">
        <v>129</v>
      </c>
      <c r="BC29" s="108" t="s">
        <v>119</v>
      </c>
      <c r="BD29" s="105" t="s">
        <v>129</v>
      </c>
      <c r="BE29" s="120"/>
      <c r="BF29" s="35"/>
      <c r="BG29" s="119" t="s">
        <v>1</v>
      </c>
      <c r="BH29" s="108" t="s">
        <v>129</v>
      </c>
      <c r="BI29" s="108" t="s">
        <v>118</v>
      </c>
      <c r="BJ29" s="108" t="s">
        <v>129</v>
      </c>
      <c r="BK29" s="108" t="s">
        <v>119</v>
      </c>
      <c r="BL29" s="108" t="s">
        <v>129</v>
      </c>
      <c r="BM29" s="119" t="s">
        <v>1</v>
      </c>
      <c r="BN29" s="108" t="s">
        <v>129</v>
      </c>
      <c r="BO29" s="108" t="s">
        <v>118</v>
      </c>
      <c r="BP29" s="108" t="s">
        <v>129</v>
      </c>
      <c r="BQ29" s="108" t="s">
        <v>119</v>
      </c>
      <c r="BR29" s="108" t="s">
        <v>129</v>
      </c>
      <c r="BS29" s="119" t="s">
        <v>1</v>
      </c>
      <c r="BT29" s="108" t="s">
        <v>129</v>
      </c>
      <c r="BU29" s="108" t="s">
        <v>118</v>
      </c>
      <c r="BV29" s="108" t="s">
        <v>129</v>
      </c>
      <c r="BW29" s="108" t="s">
        <v>119</v>
      </c>
      <c r="BX29" s="108" t="s">
        <v>129</v>
      </c>
    </row>
    <row r="30" spans="2:76" ht="26.25" customHeight="1" thickBot="1">
      <c r="B30" s="150" t="s">
        <v>120</v>
      </c>
      <c r="C30" s="189">
        <v>108442</v>
      </c>
      <c r="D30" s="149">
        <v>100</v>
      </c>
      <c r="E30" s="189">
        <v>59558</v>
      </c>
      <c r="F30" s="149">
        <v>100</v>
      </c>
      <c r="G30" s="189">
        <v>47001</v>
      </c>
      <c r="H30" s="149">
        <v>100</v>
      </c>
      <c r="I30" s="189">
        <v>96810</v>
      </c>
      <c r="J30" s="149">
        <v>100</v>
      </c>
      <c r="K30" s="189">
        <v>51946</v>
      </c>
      <c r="L30" s="149">
        <v>100</v>
      </c>
      <c r="M30" s="189">
        <v>39343</v>
      </c>
      <c r="N30" s="149">
        <v>100</v>
      </c>
      <c r="O30" s="189">
        <v>135437</v>
      </c>
      <c r="P30" s="149">
        <v>100</v>
      </c>
      <c r="Q30" s="189">
        <v>70697</v>
      </c>
      <c r="R30" s="149">
        <v>100</v>
      </c>
      <c r="S30" s="189">
        <v>57751</v>
      </c>
      <c r="T30" s="149">
        <v>100</v>
      </c>
      <c r="U30" s="189">
        <v>118051</v>
      </c>
      <c r="V30" s="149">
        <v>100</v>
      </c>
      <c r="W30" s="189">
        <v>63495</v>
      </c>
      <c r="X30" s="149">
        <v>100</v>
      </c>
      <c r="Y30" s="189">
        <v>53695</v>
      </c>
      <c r="Z30" s="149">
        <v>100</v>
      </c>
      <c r="AA30" s="189">
        <v>108516</v>
      </c>
      <c r="AB30" s="149">
        <v>100</v>
      </c>
      <c r="AC30" s="189">
        <v>57990</v>
      </c>
      <c r="AD30" s="149">
        <v>100</v>
      </c>
      <c r="AE30" s="189">
        <v>49775</v>
      </c>
      <c r="AF30" s="149">
        <v>100</v>
      </c>
      <c r="AG30" s="189">
        <v>106778</v>
      </c>
      <c r="AH30" s="149">
        <v>100</v>
      </c>
      <c r="AI30" s="189">
        <v>56932</v>
      </c>
      <c r="AJ30" s="149">
        <v>100</v>
      </c>
      <c r="AK30" s="189">
        <v>48864</v>
      </c>
      <c r="AL30" s="149">
        <v>100</v>
      </c>
      <c r="AM30" s="189">
        <v>101442</v>
      </c>
      <c r="AN30" s="149">
        <v>100</v>
      </c>
      <c r="AO30" s="189">
        <v>53749</v>
      </c>
      <c r="AP30" s="149">
        <v>100</v>
      </c>
      <c r="AQ30" s="189">
        <v>46774</v>
      </c>
      <c r="AR30" s="149">
        <v>100</v>
      </c>
      <c r="AS30" s="189">
        <v>101426</v>
      </c>
      <c r="AT30" s="149">
        <v>100</v>
      </c>
      <c r="AU30" s="189">
        <v>40508</v>
      </c>
      <c r="AV30" s="149">
        <v>100</v>
      </c>
      <c r="AW30" s="189">
        <v>33837</v>
      </c>
      <c r="AX30" s="149">
        <v>100</v>
      </c>
      <c r="AY30" s="189">
        <v>105948</v>
      </c>
      <c r="AZ30" s="149">
        <v>100</v>
      </c>
      <c r="BA30" s="189">
        <v>34463</v>
      </c>
      <c r="BB30" s="149">
        <v>100</v>
      </c>
      <c r="BC30" s="189">
        <v>27243</v>
      </c>
      <c r="BD30" s="149">
        <v>100</v>
      </c>
      <c r="BE30" s="163"/>
      <c r="BF30" s="150" t="s">
        <v>120</v>
      </c>
      <c r="BG30" s="189">
        <v>72362</v>
      </c>
      <c r="BH30" s="149">
        <v>100</v>
      </c>
      <c r="BI30" s="189">
        <v>18657</v>
      </c>
      <c r="BJ30" s="149">
        <v>100</v>
      </c>
      <c r="BK30" s="189">
        <v>13239</v>
      </c>
      <c r="BL30" s="149">
        <v>100</v>
      </c>
      <c r="BM30" s="168" t="s">
        <v>28</v>
      </c>
      <c r="BN30" s="149">
        <v>100</v>
      </c>
      <c r="BO30" s="149" t="s">
        <v>28</v>
      </c>
      <c r="BP30" s="149">
        <v>100</v>
      </c>
      <c r="BQ30" s="149" t="s">
        <v>28</v>
      </c>
      <c r="BR30" s="171">
        <v>100</v>
      </c>
      <c r="BS30" s="149" t="s">
        <v>28</v>
      </c>
      <c r="BT30" s="149">
        <v>100</v>
      </c>
      <c r="BU30" s="149" t="s">
        <v>28</v>
      </c>
      <c r="BV30" s="149">
        <v>100</v>
      </c>
      <c r="BW30" s="149" t="s">
        <v>28</v>
      </c>
      <c r="BX30" s="149">
        <v>100</v>
      </c>
    </row>
    <row r="31" spans="2:76" ht="13.5" thickBot="1">
      <c r="B31" s="138" t="s">
        <v>121</v>
      </c>
      <c r="C31" s="109">
        <v>66</v>
      </c>
      <c r="D31" s="140">
        <v>0.06428174885315516</v>
      </c>
      <c r="E31" s="109">
        <v>35</v>
      </c>
      <c r="F31" s="140">
        <v>0.06150601880326861</v>
      </c>
      <c r="G31" s="109">
        <v>31</v>
      </c>
      <c r="H31" s="143">
        <v>0.06871938108221941</v>
      </c>
      <c r="I31" s="109">
        <v>80</v>
      </c>
      <c r="J31" s="140">
        <v>0.0826360913128809</v>
      </c>
      <c r="K31" s="109">
        <v>42</v>
      </c>
      <c r="L31" s="140">
        <v>0.0808531937011512</v>
      </c>
      <c r="M31" s="109">
        <v>38</v>
      </c>
      <c r="N31" s="143">
        <v>0.09658643214803142</v>
      </c>
      <c r="O31" s="109">
        <v>257</v>
      </c>
      <c r="P31" s="140">
        <v>0.1897561227729498</v>
      </c>
      <c r="Q31" s="109">
        <v>140</v>
      </c>
      <c r="R31" s="140">
        <v>0.19802820487432282</v>
      </c>
      <c r="S31" s="109">
        <v>117</v>
      </c>
      <c r="T31" s="143">
        <v>0.2025938944780177</v>
      </c>
      <c r="U31" s="109">
        <v>135</v>
      </c>
      <c r="V31" s="140">
        <v>0.1</v>
      </c>
      <c r="W31" s="109">
        <v>78</v>
      </c>
      <c r="X31" s="140">
        <v>0.1</v>
      </c>
      <c r="Y31" s="109">
        <v>56</v>
      </c>
      <c r="Z31" s="143">
        <v>0.1</v>
      </c>
      <c r="AA31" s="109">
        <v>94</v>
      </c>
      <c r="AB31" s="140">
        <v>0.08662317077665967</v>
      </c>
      <c r="AC31" s="109">
        <v>39</v>
      </c>
      <c r="AD31" s="140">
        <v>0.06725297465080186</v>
      </c>
      <c r="AE31" s="109">
        <v>55</v>
      </c>
      <c r="AF31" s="143">
        <v>0.11049723756906077</v>
      </c>
      <c r="AG31" s="109">
        <v>103</v>
      </c>
      <c r="AH31" s="140">
        <v>0.096461817977486</v>
      </c>
      <c r="AI31" s="109">
        <v>45</v>
      </c>
      <c r="AJ31" s="140">
        <v>0.07904166373919765</v>
      </c>
      <c r="AK31" s="109">
        <v>58</v>
      </c>
      <c r="AL31" s="143">
        <v>0.11869679109364767</v>
      </c>
      <c r="AM31" s="109">
        <v>76</v>
      </c>
      <c r="AN31" s="140">
        <v>0.07491965852408272</v>
      </c>
      <c r="AO31" s="109">
        <v>42</v>
      </c>
      <c r="AP31" s="140">
        <v>0.07814098866955664</v>
      </c>
      <c r="AQ31" s="109">
        <v>34</v>
      </c>
      <c r="AR31" s="143">
        <v>0.07269772712694306</v>
      </c>
      <c r="AS31" s="109">
        <v>37</v>
      </c>
      <c r="AT31" s="140">
        <v>0.08035093815149409</v>
      </c>
      <c r="AU31" s="109">
        <v>18</v>
      </c>
      <c r="AV31" s="140">
        <v>0.0704390702042733</v>
      </c>
      <c r="AW31" s="109">
        <v>19</v>
      </c>
      <c r="AX31" s="143">
        <v>0.09271458546820865</v>
      </c>
      <c r="AY31" s="109">
        <v>75</v>
      </c>
      <c r="AZ31" s="140">
        <v>0.16078549071731768</v>
      </c>
      <c r="BA31" s="109">
        <v>38</v>
      </c>
      <c r="BB31" s="140">
        <v>0.14342870083792555</v>
      </c>
      <c r="BC31" s="109">
        <v>37</v>
      </c>
      <c r="BD31" s="143">
        <v>0.18360460500198492</v>
      </c>
      <c r="BE31" s="2"/>
      <c r="BF31" s="138" t="s">
        <v>137</v>
      </c>
      <c r="BG31" s="109">
        <v>40</v>
      </c>
      <c r="BH31" s="140">
        <v>0.12738447820133117</v>
      </c>
      <c r="BI31" s="109">
        <v>23</v>
      </c>
      <c r="BJ31" s="140">
        <v>0.12327812617248218</v>
      </c>
      <c r="BK31" s="109">
        <v>17</v>
      </c>
      <c r="BL31" s="143">
        <v>0.12840849006722563</v>
      </c>
      <c r="BM31" s="109" t="s">
        <v>28</v>
      </c>
      <c r="BN31" s="140">
        <v>0.34882983446438764</v>
      </c>
      <c r="BO31" s="109" t="s">
        <v>28</v>
      </c>
      <c r="BP31" s="140">
        <v>0.28916658060518435</v>
      </c>
      <c r="BQ31" s="109" t="s">
        <v>28</v>
      </c>
      <c r="BR31" s="143">
        <v>0.4437869822485207</v>
      </c>
      <c r="BS31" s="109" t="s">
        <v>28</v>
      </c>
      <c r="BT31" s="140">
        <v>0.9895326888977864</v>
      </c>
      <c r="BU31" s="109" t="s">
        <v>28</v>
      </c>
      <c r="BV31" s="140">
        <v>0.8539244186046512</v>
      </c>
      <c r="BW31" s="109" t="s">
        <v>28</v>
      </c>
      <c r="BX31" s="143">
        <v>1.22007722007722</v>
      </c>
    </row>
    <row r="32" spans="2:76" ht="13.5" thickBot="1">
      <c r="B32" s="138" t="s">
        <v>122</v>
      </c>
      <c r="C32" s="109">
        <v>1894</v>
      </c>
      <c r="D32" s="140">
        <v>1.8446913989072102</v>
      </c>
      <c r="E32" s="109">
        <v>1114</v>
      </c>
      <c r="F32" s="140">
        <v>1.9576487127668922</v>
      </c>
      <c r="G32" s="109">
        <v>775</v>
      </c>
      <c r="H32" s="143">
        <v>1.7179845270554854</v>
      </c>
      <c r="I32" s="109">
        <v>1536</v>
      </c>
      <c r="J32" s="140">
        <v>1.5866129532073132</v>
      </c>
      <c r="K32" s="109">
        <v>892</v>
      </c>
      <c r="L32" s="140">
        <v>1.717167828129211</v>
      </c>
      <c r="M32" s="109">
        <v>642</v>
      </c>
      <c r="N32" s="143">
        <v>1.6318023536588466</v>
      </c>
      <c r="O32" s="109">
        <v>2610</v>
      </c>
      <c r="P32" s="140">
        <v>1.9270952546202293</v>
      </c>
      <c r="Q32" s="109">
        <v>1443</v>
      </c>
      <c r="R32" s="140">
        <v>2.0411049973831985</v>
      </c>
      <c r="S32" s="109">
        <v>1163</v>
      </c>
      <c r="T32" s="143">
        <v>2.0138179425464493</v>
      </c>
      <c r="U32" s="109">
        <v>2146</v>
      </c>
      <c r="V32" s="140">
        <v>1.8</v>
      </c>
      <c r="W32" s="109">
        <v>1140</v>
      </c>
      <c r="X32" s="140">
        <v>1.8</v>
      </c>
      <c r="Y32" s="109">
        <v>1004</v>
      </c>
      <c r="Z32" s="143">
        <v>1.9</v>
      </c>
      <c r="AA32" s="109">
        <v>1927</v>
      </c>
      <c r="AB32" s="140">
        <v>1.7757750009215232</v>
      </c>
      <c r="AC32" s="109">
        <v>1012</v>
      </c>
      <c r="AD32" s="140">
        <v>1.7451284704259356</v>
      </c>
      <c r="AE32" s="109">
        <v>915</v>
      </c>
      <c r="AF32" s="143">
        <v>1.8382722250125565</v>
      </c>
      <c r="AG32" s="109">
        <v>1921</v>
      </c>
      <c r="AH32" s="140">
        <v>1.7990597314053456</v>
      </c>
      <c r="AI32" s="109">
        <v>970</v>
      </c>
      <c r="AJ32" s="140">
        <v>1.7037869739338158</v>
      </c>
      <c r="AK32" s="109">
        <v>951</v>
      </c>
      <c r="AL32" s="143">
        <v>1.9462180746561886</v>
      </c>
      <c r="AM32" s="109">
        <v>1720</v>
      </c>
      <c r="AN32" s="140">
        <v>1.6955501665976618</v>
      </c>
      <c r="AO32" s="109">
        <v>823</v>
      </c>
      <c r="AP32" s="140">
        <v>1.5311912779772647</v>
      </c>
      <c r="AQ32" s="109">
        <v>897</v>
      </c>
      <c r="AR32" s="143">
        <v>1.9179370950843508</v>
      </c>
      <c r="AS32" s="109">
        <v>1058</v>
      </c>
      <c r="AT32" s="140">
        <v>2.2976025017373174</v>
      </c>
      <c r="AU32" s="109">
        <v>487</v>
      </c>
      <c r="AV32" s="140">
        <v>1.9057681771933943</v>
      </c>
      <c r="AW32" s="109">
        <v>571</v>
      </c>
      <c r="AX32" s="143">
        <v>2.7863172790709023</v>
      </c>
      <c r="AY32" s="109">
        <v>1362</v>
      </c>
      <c r="AZ32" s="140">
        <v>2.9198645114264887</v>
      </c>
      <c r="BA32" s="109">
        <v>639</v>
      </c>
      <c r="BB32" s="140">
        <v>2.4118668377745904</v>
      </c>
      <c r="BC32" s="109">
        <v>723</v>
      </c>
      <c r="BD32" s="143">
        <v>3.587733227471219</v>
      </c>
      <c r="BE32" s="2"/>
      <c r="BF32" s="138" t="s">
        <v>138</v>
      </c>
      <c r="BG32" s="109">
        <v>949</v>
      </c>
      <c r="BH32" s="140">
        <v>3.022196745326582</v>
      </c>
      <c r="BI32" s="109">
        <v>430</v>
      </c>
      <c r="BJ32" s="140">
        <v>2.304764967572493</v>
      </c>
      <c r="BK32" s="109">
        <v>517</v>
      </c>
      <c r="BL32" s="143">
        <v>3.9051287861620967</v>
      </c>
      <c r="BM32" s="109" t="s">
        <v>28</v>
      </c>
      <c r="BN32" s="140">
        <v>4.598211454303292</v>
      </c>
      <c r="BO32" s="109" t="s">
        <v>28</v>
      </c>
      <c r="BP32" s="140">
        <v>3.996695239078798</v>
      </c>
      <c r="BQ32" s="109" t="s">
        <v>28</v>
      </c>
      <c r="BR32" s="143">
        <v>5.555555555555555</v>
      </c>
      <c r="BS32" s="109" t="s">
        <v>28</v>
      </c>
      <c r="BT32" s="140">
        <v>6.257507292798719</v>
      </c>
      <c r="BU32" s="109" t="s">
        <v>28</v>
      </c>
      <c r="BV32" s="140">
        <v>5.586845930232558</v>
      </c>
      <c r="BW32" s="109" t="s">
        <v>28</v>
      </c>
      <c r="BX32" s="143">
        <v>7.397683397683398</v>
      </c>
    </row>
    <row r="33" spans="2:76" ht="13.5" thickBot="1">
      <c r="B33" s="138" t="s">
        <v>123</v>
      </c>
      <c r="C33" s="109">
        <v>24848</v>
      </c>
      <c r="D33" s="140">
        <v>24.201104477321206</v>
      </c>
      <c r="E33" s="109">
        <v>13298</v>
      </c>
      <c r="F33" s="140">
        <v>23.36877251559617</v>
      </c>
      <c r="G33" s="109">
        <v>11542</v>
      </c>
      <c r="H33" s="143">
        <v>25.58577730487021</v>
      </c>
      <c r="I33" s="109">
        <v>23393</v>
      </c>
      <c r="J33" s="140">
        <v>24.163826051027787</v>
      </c>
      <c r="K33" s="109">
        <v>12698</v>
      </c>
      <c r="L33" s="140">
        <v>24.444615562314713</v>
      </c>
      <c r="M33" s="109">
        <v>10685</v>
      </c>
      <c r="N33" s="143">
        <v>27.15857967109778</v>
      </c>
      <c r="O33" s="109">
        <v>38763</v>
      </c>
      <c r="P33" s="140">
        <v>28.620687109135613</v>
      </c>
      <c r="Q33" s="109">
        <v>19956</v>
      </c>
      <c r="R33" s="140">
        <v>28.227506117657043</v>
      </c>
      <c r="S33" s="109">
        <v>18797</v>
      </c>
      <c r="T33" s="143">
        <v>32.548354141053835</v>
      </c>
      <c r="U33" s="109">
        <v>36085</v>
      </c>
      <c r="V33" s="140">
        <v>30.6</v>
      </c>
      <c r="W33" s="109">
        <v>18123</v>
      </c>
      <c r="X33" s="140">
        <v>28.5</v>
      </c>
      <c r="Y33" s="109">
        <v>17958</v>
      </c>
      <c r="Z33" s="143">
        <v>33.4</v>
      </c>
      <c r="AA33" s="109">
        <v>33532</v>
      </c>
      <c r="AB33" s="140">
        <v>30.900512366839912</v>
      </c>
      <c r="AC33" s="109">
        <v>16706</v>
      </c>
      <c r="AD33" s="140">
        <v>28.808415244007588</v>
      </c>
      <c r="AE33" s="109">
        <v>16820</v>
      </c>
      <c r="AF33" s="143">
        <v>33.792064289301855</v>
      </c>
      <c r="AG33" s="109">
        <v>33401</v>
      </c>
      <c r="AH33" s="140">
        <v>31.2807881773399</v>
      </c>
      <c r="AI33" s="109">
        <v>16458</v>
      </c>
      <c r="AJ33" s="140">
        <v>28.908171151549215</v>
      </c>
      <c r="AK33" s="109">
        <v>16918</v>
      </c>
      <c r="AL33" s="143">
        <v>34.62262606417813</v>
      </c>
      <c r="AM33" s="109">
        <v>32128</v>
      </c>
      <c r="AN33" s="140">
        <v>31.671299856075393</v>
      </c>
      <c r="AO33" s="109">
        <v>15456</v>
      </c>
      <c r="AP33" s="140">
        <v>28.755883830396844</v>
      </c>
      <c r="AQ33" s="109">
        <v>16671</v>
      </c>
      <c r="AR33" s="143">
        <v>35.64540614509611</v>
      </c>
      <c r="AS33" s="109">
        <v>21746</v>
      </c>
      <c r="AT33" s="140">
        <v>47.22463516330785</v>
      </c>
      <c r="AU33" s="109">
        <v>10710</v>
      </c>
      <c r="AV33" s="140">
        <v>41.911246771542615</v>
      </c>
      <c r="AW33" s="109">
        <v>11035</v>
      </c>
      <c r="AX33" s="143">
        <v>53.84765529693066</v>
      </c>
      <c r="AY33" s="109">
        <v>23084</v>
      </c>
      <c r="AZ33" s="140">
        <v>49.48763023624748</v>
      </c>
      <c r="BA33" s="109">
        <v>11645</v>
      </c>
      <c r="BB33" s="140">
        <v>43.953347927832716</v>
      </c>
      <c r="BC33" s="109">
        <v>11439</v>
      </c>
      <c r="BD33" s="143">
        <v>56.763596665343385</v>
      </c>
      <c r="BE33" s="2"/>
      <c r="BF33" s="138" t="s">
        <v>139</v>
      </c>
      <c r="BG33" s="109">
        <v>15491</v>
      </c>
      <c r="BH33" s="140">
        <v>49.33282379542053</v>
      </c>
      <c r="BI33" s="109">
        <v>7899</v>
      </c>
      <c r="BJ33" s="140">
        <v>42.337996462453766</v>
      </c>
      <c r="BK33" s="109">
        <v>7539</v>
      </c>
      <c r="BL33" s="143">
        <v>56.945388624518465</v>
      </c>
      <c r="BM33" s="109" t="s">
        <v>28</v>
      </c>
      <c r="BN33" s="140">
        <v>47.54233525718272</v>
      </c>
      <c r="BO33" s="109" t="s">
        <v>28</v>
      </c>
      <c r="BP33" s="140">
        <v>41.93948156563049</v>
      </c>
      <c r="BQ33" s="109" t="s">
        <v>28</v>
      </c>
      <c r="BR33" s="143">
        <v>56.45956607495069</v>
      </c>
      <c r="BS33" s="109" t="s">
        <v>28</v>
      </c>
      <c r="BT33" s="140">
        <v>47.37173254018189</v>
      </c>
      <c r="BU33" s="109" t="s">
        <v>28</v>
      </c>
      <c r="BV33" s="140">
        <v>42.723473837209305</v>
      </c>
      <c r="BW33" s="109" t="s">
        <v>28</v>
      </c>
      <c r="BX33" s="143">
        <v>55.27413127413127</v>
      </c>
    </row>
    <row r="34" spans="2:76" ht="13.5" thickBot="1">
      <c r="B34" s="138" t="s">
        <v>124</v>
      </c>
      <c r="C34" s="109">
        <v>34613</v>
      </c>
      <c r="D34" s="140">
        <v>33.711881409913026</v>
      </c>
      <c r="E34" s="109">
        <v>19747</v>
      </c>
      <c r="F34" s="140">
        <v>34.701695808804146</v>
      </c>
      <c r="G34" s="109">
        <v>14857</v>
      </c>
      <c r="H34" s="143">
        <v>32.934317572210766</v>
      </c>
      <c r="I34" s="109">
        <v>29739</v>
      </c>
      <c r="J34" s="140">
        <v>30.718933994422063</v>
      </c>
      <c r="K34" s="109">
        <v>17623</v>
      </c>
      <c r="L34" s="140">
        <v>33.92561506179494</v>
      </c>
      <c r="M34" s="109">
        <v>12102</v>
      </c>
      <c r="N34" s="143">
        <v>30.760236890933584</v>
      </c>
      <c r="O34" s="109">
        <v>42889</v>
      </c>
      <c r="P34" s="140">
        <v>31.667121982914566</v>
      </c>
      <c r="Q34" s="109">
        <v>24908</v>
      </c>
      <c r="R34" s="140">
        <v>35.232046621497375</v>
      </c>
      <c r="S34" s="109">
        <v>17970</v>
      </c>
      <c r="T34" s="143">
        <v>31.116344305726308</v>
      </c>
      <c r="U34" s="109">
        <v>38696</v>
      </c>
      <c r="V34" s="140">
        <v>32.8</v>
      </c>
      <c r="W34" s="109">
        <v>22329</v>
      </c>
      <c r="X34" s="140">
        <v>35.2</v>
      </c>
      <c r="Y34" s="109">
        <v>16363</v>
      </c>
      <c r="Z34" s="143">
        <v>30.5</v>
      </c>
      <c r="AA34" s="109">
        <v>35833</v>
      </c>
      <c r="AB34" s="140">
        <v>33.020937004681336</v>
      </c>
      <c r="AC34" s="109">
        <v>20619</v>
      </c>
      <c r="AD34" s="140">
        <v>35.55613036730471</v>
      </c>
      <c r="AE34" s="109">
        <v>15210</v>
      </c>
      <c r="AF34" s="143">
        <v>30.557508789552987</v>
      </c>
      <c r="AG34" s="109">
        <v>34922</v>
      </c>
      <c r="AH34" s="140">
        <v>32.70523890689093</v>
      </c>
      <c r="AI34" s="109">
        <v>20266</v>
      </c>
      <c r="AJ34" s="140">
        <v>35.596852385301766</v>
      </c>
      <c r="AK34" s="109">
        <v>14631</v>
      </c>
      <c r="AL34" s="143">
        <v>29.94228880157171</v>
      </c>
      <c r="AM34" s="109">
        <v>32324</v>
      </c>
      <c r="AN34" s="140">
        <v>31.86451371226908</v>
      </c>
      <c r="AO34" s="109">
        <v>18928</v>
      </c>
      <c r="AP34" s="140">
        <v>35.21553889374686</v>
      </c>
      <c r="AQ34" s="109">
        <v>13391</v>
      </c>
      <c r="AR34" s="143">
        <v>28.632213645791015</v>
      </c>
      <c r="AS34" s="109">
        <v>20877</v>
      </c>
      <c r="AT34" s="140">
        <v>45.33747394023627</v>
      </c>
      <c r="AU34" s="109">
        <v>12651</v>
      </c>
      <c r="AV34" s="140">
        <v>49.50692650857009</v>
      </c>
      <c r="AW34" s="109">
        <v>8226</v>
      </c>
      <c r="AX34" s="143">
        <v>40.140535792709706</v>
      </c>
      <c r="AY34" s="109">
        <v>19868</v>
      </c>
      <c r="AZ34" s="140">
        <v>42.593148394288896</v>
      </c>
      <c r="BA34" s="109">
        <v>12504</v>
      </c>
      <c r="BB34" s="140">
        <v>47.195591454668985</v>
      </c>
      <c r="BC34" s="109">
        <v>7364</v>
      </c>
      <c r="BD34" s="143">
        <v>36.54227868201667</v>
      </c>
      <c r="BE34" s="2"/>
      <c r="BF34" s="138" t="s">
        <v>140</v>
      </c>
      <c r="BG34" s="109">
        <v>10742</v>
      </c>
      <c r="BH34" s="140">
        <v>34.20910162096749</v>
      </c>
      <c r="BI34" s="109">
        <v>6741</v>
      </c>
      <c r="BJ34" s="140">
        <v>36.13121080559576</v>
      </c>
      <c r="BK34" s="109">
        <v>4001</v>
      </c>
      <c r="BL34" s="143">
        <v>30.221315809351157</v>
      </c>
      <c r="BM34" s="109" t="s">
        <v>28</v>
      </c>
      <c r="BN34" s="140">
        <v>31.781569100019027</v>
      </c>
      <c r="BO34" s="109" t="s">
        <v>28</v>
      </c>
      <c r="BP34" s="140">
        <v>34.173293400805534</v>
      </c>
      <c r="BQ34" s="109" t="s">
        <v>28</v>
      </c>
      <c r="BR34" s="143">
        <v>27.9750164365549</v>
      </c>
      <c r="BS34" s="109" t="s">
        <v>28</v>
      </c>
      <c r="BT34" s="140">
        <v>29.766058456786592</v>
      </c>
      <c r="BU34" s="109" t="s">
        <v>28</v>
      </c>
      <c r="BV34" s="140">
        <v>31.268168604651162</v>
      </c>
      <c r="BW34" s="109" t="s">
        <v>28</v>
      </c>
      <c r="BX34" s="143">
        <v>27.212355212355213</v>
      </c>
    </row>
    <row r="35" spans="2:76" ht="13.5" thickBot="1">
      <c r="B35" s="138" t="s">
        <v>125</v>
      </c>
      <c r="C35" s="109">
        <v>4634</v>
      </c>
      <c r="D35" s="140">
        <v>4.513357942204864</v>
      </c>
      <c r="E35" s="109">
        <v>3042</v>
      </c>
      <c r="F35" s="140">
        <v>5.345751691415517</v>
      </c>
      <c r="G35" s="109">
        <v>1592</v>
      </c>
      <c r="H35" s="143">
        <v>3.529072731706236</v>
      </c>
      <c r="I35" s="109">
        <v>3428</v>
      </c>
      <c r="J35" s="140">
        <v>3.5409565127569467</v>
      </c>
      <c r="K35" s="109">
        <v>2261</v>
      </c>
      <c r="L35" s="140">
        <v>4.352596927578639</v>
      </c>
      <c r="M35" s="109">
        <v>1162</v>
      </c>
      <c r="N35" s="143">
        <v>2.953511425158224</v>
      </c>
      <c r="O35" s="109">
        <v>4842</v>
      </c>
      <c r="P35" s="140">
        <v>3.5750939551230463</v>
      </c>
      <c r="Q35" s="109">
        <v>3186</v>
      </c>
      <c r="R35" s="140">
        <v>4.506556148068518</v>
      </c>
      <c r="S35" s="109">
        <v>1653</v>
      </c>
      <c r="T35" s="143">
        <v>2.8622880989073782</v>
      </c>
      <c r="U35" s="109">
        <v>4272</v>
      </c>
      <c r="V35" s="140">
        <v>3.6</v>
      </c>
      <c r="W35" s="109">
        <v>2820</v>
      </c>
      <c r="X35" s="140">
        <v>4.4</v>
      </c>
      <c r="Y35" s="109">
        <v>1450</v>
      </c>
      <c r="Z35" s="143">
        <v>2.7</v>
      </c>
      <c r="AA35" s="109">
        <v>4048</v>
      </c>
      <c r="AB35" s="140">
        <v>3.730325481956578</v>
      </c>
      <c r="AC35" s="109">
        <v>2678</v>
      </c>
      <c r="AD35" s="140">
        <v>4.6180375926883945</v>
      </c>
      <c r="AE35" s="109">
        <v>1367</v>
      </c>
      <c r="AF35" s="143">
        <v>2.7463586137619287</v>
      </c>
      <c r="AG35" s="109">
        <v>4117</v>
      </c>
      <c r="AH35" s="140">
        <v>3.8556631515855324</v>
      </c>
      <c r="AI35" s="109">
        <v>2809</v>
      </c>
      <c r="AJ35" s="140">
        <v>4.933956298742359</v>
      </c>
      <c r="AK35" s="109">
        <v>1307</v>
      </c>
      <c r="AL35" s="143">
        <v>2.674770792403405</v>
      </c>
      <c r="AM35" s="109">
        <v>3979</v>
      </c>
      <c r="AN35" s="140">
        <v>3.922438437727963</v>
      </c>
      <c r="AO35" s="109">
        <v>2783</v>
      </c>
      <c r="AP35" s="140">
        <v>5.177770749223241</v>
      </c>
      <c r="AQ35" s="109">
        <v>1195</v>
      </c>
      <c r="AR35" s="143">
        <v>2.5551112916675573</v>
      </c>
      <c r="AS35" s="109">
        <v>2330</v>
      </c>
      <c r="AT35" s="140">
        <v>5.05993745656706</v>
      </c>
      <c r="AU35" s="109">
        <v>1688</v>
      </c>
      <c r="AV35" s="140">
        <v>6.6056194724896296</v>
      </c>
      <c r="AW35" s="109">
        <v>642</v>
      </c>
      <c r="AX35" s="143">
        <v>3.132777045820524</v>
      </c>
      <c r="AY35" s="109">
        <v>2257</v>
      </c>
      <c r="AZ35" s="140">
        <v>4.838571367319813</v>
      </c>
      <c r="BA35" s="109">
        <v>1668</v>
      </c>
      <c r="BB35" s="140">
        <v>6.295765078885786</v>
      </c>
      <c r="BC35" s="109">
        <v>589</v>
      </c>
      <c r="BD35" s="143">
        <v>2.922786820166733</v>
      </c>
      <c r="BE35" s="2"/>
      <c r="BF35" s="138" t="s">
        <v>141</v>
      </c>
      <c r="BG35" s="109">
        <v>2628</v>
      </c>
      <c r="BH35" s="140">
        <v>8.369160217827458</v>
      </c>
      <c r="BI35" s="109">
        <v>2416</v>
      </c>
      <c r="BJ35" s="140">
        <v>12.949563166639866</v>
      </c>
      <c r="BK35" s="109">
        <v>762</v>
      </c>
      <c r="BL35" s="143">
        <v>5.755721731248584</v>
      </c>
      <c r="BM35" s="109" t="s">
        <v>28</v>
      </c>
      <c r="BN35" s="140">
        <v>8.904674319781822</v>
      </c>
      <c r="BO35" s="109" t="s">
        <v>28</v>
      </c>
      <c r="BP35" s="140">
        <v>10.637199215119281</v>
      </c>
      <c r="BQ35" s="109" t="s">
        <v>28</v>
      </c>
      <c r="BR35" s="143">
        <v>6.147271531886917</v>
      </c>
      <c r="BS35" s="109" t="s">
        <v>28</v>
      </c>
      <c r="BT35" s="140">
        <v>8.688440199050506</v>
      </c>
      <c r="BU35" s="109" t="s">
        <v>28</v>
      </c>
      <c r="BV35" s="140">
        <v>10.41061046511628</v>
      </c>
      <c r="BW35" s="109" t="s">
        <v>28</v>
      </c>
      <c r="BX35" s="143">
        <v>5.760617760617761</v>
      </c>
    </row>
    <row r="36" spans="2:76" ht="13.5" thickBot="1">
      <c r="B36" s="139" t="s">
        <v>126</v>
      </c>
      <c r="C36" s="208">
        <v>36618</v>
      </c>
      <c r="D36" s="209">
        <v>35.66468302280054</v>
      </c>
      <c r="E36" s="133">
        <v>19669</v>
      </c>
      <c r="F36" s="209">
        <v>34.56462525261401</v>
      </c>
      <c r="G36" s="133">
        <v>16314</v>
      </c>
      <c r="H36" s="210">
        <v>36.16412848307508</v>
      </c>
      <c r="I36" s="208">
        <v>38634</v>
      </c>
      <c r="J36" s="209">
        <v>39.90703439727301</v>
      </c>
      <c r="K36" s="133">
        <v>18430</v>
      </c>
      <c r="L36" s="209">
        <v>35.479151426481344</v>
      </c>
      <c r="M36" s="133">
        <v>14714</v>
      </c>
      <c r="N36" s="210">
        <v>37.39928322700354</v>
      </c>
      <c r="O36" s="208">
        <v>46076</v>
      </c>
      <c r="P36" s="209">
        <v>34.0202455754336</v>
      </c>
      <c r="Q36" s="133">
        <v>21064</v>
      </c>
      <c r="R36" s="209">
        <v>29.79475791051954</v>
      </c>
      <c r="S36" s="133">
        <v>18051</v>
      </c>
      <c r="T36" s="210">
        <v>31.256601617288013</v>
      </c>
      <c r="U36" s="208">
        <v>36717</v>
      </c>
      <c r="V36" s="209">
        <v>31.1</v>
      </c>
      <c r="W36" s="133">
        <v>19005</v>
      </c>
      <c r="X36" s="209">
        <v>29.9</v>
      </c>
      <c r="Y36" s="133">
        <v>16864</v>
      </c>
      <c r="Z36" s="210">
        <v>31.4</v>
      </c>
      <c r="AA36" s="208">
        <v>33082</v>
      </c>
      <c r="AB36" s="209">
        <v>30.48582697482399</v>
      </c>
      <c r="AC36" s="133">
        <v>16936</v>
      </c>
      <c r="AD36" s="209">
        <v>29.20503535092257</v>
      </c>
      <c r="AE36" s="133">
        <v>15408</v>
      </c>
      <c r="AF36" s="210">
        <v>30.955298844801607</v>
      </c>
      <c r="AG36" s="133">
        <v>32314</v>
      </c>
      <c r="AH36" s="209">
        <v>30.262788214800803</v>
      </c>
      <c r="AI36" s="133">
        <v>16384</v>
      </c>
      <c r="AJ36" s="209">
        <v>28.778191526733647</v>
      </c>
      <c r="AK36" s="133">
        <v>14999</v>
      </c>
      <c r="AL36" s="210">
        <v>30.695399476096924</v>
      </c>
      <c r="AM36" s="133">
        <v>31215</v>
      </c>
      <c r="AN36" s="209">
        <v>30.77127816880582</v>
      </c>
      <c r="AO36" s="133">
        <v>15717</v>
      </c>
      <c r="AP36" s="209">
        <v>29.241474259986234</v>
      </c>
      <c r="AQ36" s="133">
        <v>14586</v>
      </c>
      <c r="AR36" s="210">
        <v>31.17663409523402</v>
      </c>
      <c r="AS36" s="133">
        <v>55378</v>
      </c>
      <c r="AT36" s="142" t="s">
        <v>28</v>
      </c>
      <c r="AU36" s="132" t="s">
        <v>28</v>
      </c>
      <c r="AV36" s="142" t="s">
        <v>28</v>
      </c>
      <c r="AW36" s="132" t="s">
        <v>28</v>
      </c>
      <c r="AX36" s="145" t="s">
        <v>28</v>
      </c>
      <c r="AY36" s="213">
        <v>59302</v>
      </c>
      <c r="AZ36" s="142" t="s">
        <v>28</v>
      </c>
      <c r="BA36" s="132" t="s">
        <v>28</v>
      </c>
      <c r="BB36" s="142" t="s">
        <v>28</v>
      </c>
      <c r="BC36" s="132" t="s">
        <v>28</v>
      </c>
      <c r="BD36" s="145" t="s">
        <v>28</v>
      </c>
      <c r="BE36" s="2"/>
      <c r="BF36" s="138" t="s">
        <v>142</v>
      </c>
      <c r="BG36" s="109">
        <v>1551</v>
      </c>
      <c r="BH36" s="140">
        <v>4.939333142256616</v>
      </c>
      <c r="BI36" s="109">
        <v>1148</v>
      </c>
      <c r="BJ36" s="140">
        <v>6.153186471565633</v>
      </c>
      <c r="BK36" s="109">
        <v>403</v>
      </c>
      <c r="BL36" s="143">
        <v>3.0440365586524663</v>
      </c>
      <c r="BM36" s="109" t="s">
        <v>28</v>
      </c>
      <c r="BN36" s="140">
        <v>6.8243800342487475</v>
      </c>
      <c r="BO36" s="109" t="s">
        <v>28</v>
      </c>
      <c r="BP36" s="140">
        <v>8.964163998760714</v>
      </c>
      <c r="BQ36" s="109" t="s">
        <v>28</v>
      </c>
      <c r="BR36" s="143">
        <v>3.4188034188034186</v>
      </c>
      <c r="BS36" s="109" t="s">
        <v>28</v>
      </c>
      <c r="BT36" s="140">
        <v>6.926728822284505</v>
      </c>
      <c r="BU36" s="109" t="s">
        <v>28</v>
      </c>
      <c r="BV36" s="140">
        <v>9.156976744186046</v>
      </c>
      <c r="BW36" s="109" t="s">
        <v>28</v>
      </c>
      <c r="BX36" s="143">
        <v>3.135135135135135</v>
      </c>
    </row>
    <row r="37" spans="2:76" s="3" customFormat="1" ht="13.5" thickBot="1">
      <c r="B37" s="4"/>
      <c r="C37" s="1"/>
      <c r="D37" s="2"/>
      <c r="E37" s="2"/>
      <c r="F37" s="2"/>
      <c r="G37" s="2"/>
      <c r="H37" s="2"/>
      <c r="I37" s="2"/>
      <c r="J37" s="2"/>
      <c r="K37" s="2"/>
      <c r="L37" s="2"/>
      <c r="M37" s="2"/>
      <c r="N37" s="2"/>
      <c r="O37" s="2"/>
      <c r="P37" s="2"/>
      <c r="Q37" s="2"/>
      <c r="R37" s="2"/>
      <c r="S37" s="2"/>
      <c r="T37" s="2"/>
      <c r="U37" s="2"/>
      <c r="V37" s="2"/>
      <c r="W37" s="2"/>
      <c r="X37" s="2"/>
      <c r="Y37" s="2"/>
      <c r="Z37" s="2"/>
      <c r="AM37" s="5"/>
      <c r="AN37" s="5"/>
      <c r="AO37" s="5"/>
      <c r="AP37" s="5"/>
      <c r="AQ37" s="5"/>
      <c r="AR37" s="5"/>
      <c r="BF37" s="139" t="s">
        <v>136</v>
      </c>
      <c r="BG37" s="133">
        <v>40961</v>
      </c>
      <c r="BH37" s="142" t="s">
        <v>28</v>
      </c>
      <c r="BI37" s="212" t="s">
        <v>28</v>
      </c>
      <c r="BJ37" s="211" t="s">
        <v>28</v>
      </c>
      <c r="BK37" s="212" t="s">
        <v>28</v>
      </c>
      <c r="BL37" s="145" t="s">
        <v>28</v>
      </c>
      <c r="BM37" s="132" t="s">
        <v>28</v>
      </c>
      <c r="BN37" s="142" t="s">
        <v>28</v>
      </c>
      <c r="BO37" s="132" t="s">
        <v>28</v>
      </c>
      <c r="BP37" s="142" t="s">
        <v>28</v>
      </c>
      <c r="BQ37" s="132" t="s">
        <v>28</v>
      </c>
      <c r="BR37" s="145" t="s">
        <v>28</v>
      </c>
      <c r="BS37" s="132" t="s">
        <v>28</v>
      </c>
      <c r="BT37" s="142" t="s">
        <v>28</v>
      </c>
      <c r="BU37" s="132" t="s">
        <v>28</v>
      </c>
      <c r="BV37" s="142" t="s">
        <v>28</v>
      </c>
      <c r="BW37" s="132" t="s">
        <v>28</v>
      </c>
      <c r="BX37" s="145" t="s">
        <v>28</v>
      </c>
    </row>
    <row r="38" spans="21:26" ht="12.75">
      <c r="U38" s="3"/>
      <c r="V38" s="3"/>
      <c r="W38" s="3"/>
      <c r="X38" s="3"/>
      <c r="Y38" s="3"/>
      <c r="Z38" s="3"/>
    </row>
    <row r="41" spans="2:34" s="3" customFormat="1" ht="12.75">
      <c r="B41" s="186" t="s">
        <v>127</v>
      </c>
      <c r="C41" s="1"/>
      <c r="D41" s="2"/>
      <c r="E41" s="2"/>
      <c r="F41" s="2"/>
      <c r="G41" s="2"/>
      <c r="H41" s="2"/>
      <c r="AH41" s="4"/>
    </row>
    <row r="42" ht="12.75">
      <c r="B42" s="187" t="s">
        <v>177</v>
      </c>
    </row>
  </sheetData>
  <sheetProtection/>
  <mergeCells count="53">
    <mergeCell ref="I27:N27"/>
    <mergeCell ref="I28:N28"/>
    <mergeCell ref="O27:T27"/>
    <mergeCell ref="O28:T28"/>
    <mergeCell ref="C14:H14"/>
    <mergeCell ref="C15:H15"/>
    <mergeCell ref="C27:H27"/>
    <mergeCell ref="C28:H28"/>
    <mergeCell ref="B9:J9"/>
    <mergeCell ref="BM14:BR14"/>
    <mergeCell ref="BS14:BX14"/>
    <mergeCell ref="AS15:AX15"/>
    <mergeCell ref="AY15:BD15"/>
    <mergeCell ref="BG15:BL15"/>
    <mergeCell ref="O14:T14"/>
    <mergeCell ref="O15:T15"/>
    <mergeCell ref="BM15:BR15"/>
    <mergeCell ref="B12:H12"/>
    <mergeCell ref="AA27:AF27"/>
    <mergeCell ref="AG15:AL15"/>
    <mergeCell ref="BS27:BX27"/>
    <mergeCell ref="AM28:AR28"/>
    <mergeCell ref="BS15:BX15"/>
    <mergeCell ref="AG28:AL28"/>
    <mergeCell ref="AM27:AR27"/>
    <mergeCell ref="BG14:BL14"/>
    <mergeCell ref="AA14:AF14"/>
    <mergeCell ref="AG14:AL14"/>
    <mergeCell ref="B10:J10"/>
    <mergeCell ref="U14:Z14"/>
    <mergeCell ref="U15:Z15"/>
    <mergeCell ref="I14:N14"/>
    <mergeCell ref="I15:N15"/>
    <mergeCell ref="U27:Z27"/>
    <mergeCell ref="AM14:AR14"/>
    <mergeCell ref="U28:Z28"/>
    <mergeCell ref="AY14:BD14"/>
    <mergeCell ref="AY28:BD28"/>
    <mergeCell ref="AM15:AR15"/>
    <mergeCell ref="AG27:AL27"/>
    <mergeCell ref="AS28:AX28"/>
    <mergeCell ref="AS14:AX14"/>
    <mergeCell ref="AA28:AF28"/>
    <mergeCell ref="B28:B29"/>
    <mergeCell ref="B15:B16"/>
    <mergeCell ref="BM28:BR28"/>
    <mergeCell ref="BS28:BX28"/>
    <mergeCell ref="AS27:AX27"/>
    <mergeCell ref="AY27:BD27"/>
    <mergeCell ref="BG27:BL27"/>
    <mergeCell ref="BM27:BR27"/>
    <mergeCell ref="BG28:BL28"/>
    <mergeCell ref="AA15:AF15"/>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BV39"/>
  <sheetViews>
    <sheetView showGridLines="0" zoomScalePageLayoutView="0" workbookViewId="0" topLeftCell="A1">
      <selection activeCell="A1" sqref="A1"/>
    </sheetView>
  </sheetViews>
  <sheetFormatPr defaultColWidth="9.140625" defaultRowHeight="12.75"/>
  <cols>
    <col min="1" max="1" width="9.140625" style="5" customWidth="1"/>
    <col min="2" max="2" width="27.00390625" style="5" customWidth="1"/>
    <col min="3" max="3" width="13.8515625" style="5" customWidth="1"/>
    <col min="4" max="4" width="14.140625" style="5" customWidth="1"/>
    <col min="5" max="5" width="13.421875" style="5" customWidth="1"/>
    <col min="6" max="6" width="14.28125" style="5" bestFit="1" customWidth="1"/>
    <col min="7" max="7" width="12.7109375" style="5" customWidth="1"/>
    <col min="8" max="8" width="14.7109375" style="5" customWidth="1"/>
    <col min="9" max="9" width="10.28125" style="5" bestFit="1" customWidth="1"/>
    <col min="10" max="10" width="13.28125" style="5" customWidth="1"/>
    <col min="11" max="11" width="10.140625" style="5" bestFit="1" customWidth="1"/>
    <col min="12" max="12" width="14.8515625" style="5" customWidth="1"/>
    <col min="13" max="13" width="9.28125" style="5" bestFit="1" customWidth="1"/>
    <col min="14" max="14" width="13.28125" style="5" customWidth="1"/>
    <col min="15" max="15" width="10.28125" style="5" bestFit="1" customWidth="1"/>
    <col min="16" max="16" width="13.7109375" style="5" customWidth="1"/>
    <col min="17" max="17" width="10.140625" style="5" bestFit="1" customWidth="1"/>
    <col min="18" max="18" width="14.00390625" style="5" customWidth="1"/>
    <col min="19" max="19" width="9.7109375" style="5" bestFit="1" customWidth="1"/>
    <col min="20" max="20" width="13.7109375" style="5" customWidth="1"/>
    <col min="21" max="21" width="10.28125" style="5" bestFit="1" customWidth="1"/>
    <col min="22" max="22" width="13.57421875" style="5" customWidth="1"/>
    <col min="23" max="23" width="10.421875" style="5" customWidth="1"/>
    <col min="24" max="24" width="16.00390625" style="5" customWidth="1"/>
    <col min="25" max="25" width="9.28125" style="5" bestFit="1" customWidth="1"/>
    <col min="26" max="26" width="14.00390625" style="5" customWidth="1"/>
    <col min="27" max="27" width="10.28125" style="5" bestFit="1" customWidth="1"/>
    <col min="28" max="28" width="13.8515625" style="5" customWidth="1"/>
    <col min="29" max="29" width="9.8515625" style="5" customWidth="1"/>
    <col min="30" max="30" width="14.00390625" style="5" customWidth="1"/>
    <col min="31" max="31" width="9.28125" style="5" bestFit="1" customWidth="1"/>
    <col min="32" max="32" width="14.140625" style="5" customWidth="1"/>
    <col min="33" max="33" width="10.28125" style="5" bestFit="1" customWidth="1"/>
    <col min="34" max="34" width="14.421875" style="5" customWidth="1"/>
    <col min="35" max="35" width="10.28125" style="5" customWidth="1"/>
    <col min="36" max="36" width="15.28125" style="5" customWidth="1"/>
    <col min="37" max="37" width="9.28125" style="5" bestFit="1" customWidth="1"/>
    <col min="38" max="38" width="13.421875" style="5" customWidth="1"/>
    <col min="39" max="39" width="9.7109375" style="5" bestFit="1" customWidth="1"/>
    <col min="40" max="40" width="13.421875" style="5" customWidth="1"/>
    <col min="41" max="41" width="10.00390625" style="5" customWidth="1"/>
    <col min="42" max="42" width="14.7109375" style="5" customWidth="1"/>
    <col min="43" max="43" width="10.7109375" style="5" customWidth="1"/>
    <col min="44" max="44" width="13.28125" style="5" customWidth="1"/>
    <col min="45" max="45" width="9.7109375" style="5" bestFit="1" customWidth="1"/>
    <col min="46" max="46" width="13.7109375" style="5" customWidth="1"/>
    <col min="47" max="47" width="9.7109375" style="5" customWidth="1"/>
    <col min="48" max="48" width="13.421875" style="5" customWidth="1"/>
    <col min="49" max="49" width="9.57421875" style="5" customWidth="1"/>
    <col min="50" max="50" width="13.28125" style="5" customWidth="1"/>
    <col min="51" max="16384" width="9.140625" style="5" customWidth="1"/>
  </cols>
  <sheetData>
    <row r="1" ht="12.75">
      <c r="A1" s="39" t="s">
        <v>281</v>
      </c>
    </row>
    <row r="2" ht="12.75"/>
    <row r="3" ht="12.75"/>
    <row r="4" ht="12.75"/>
    <row r="5" ht="12.75"/>
    <row r="6" ht="12.75"/>
    <row r="7" ht="12.75"/>
    <row r="8" ht="12.75"/>
    <row r="9" spans="2:11" s="21" customFormat="1" ht="21" customHeight="1">
      <c r="B9" s="244"/>
      <c r="C9" s="244"/>
      <c r="D9" s="244"/>
      <c r="E9" s="244"/>
      <c r="F9" s="244"/>
      <c r="G9" s="244"/>
      <c r="H9" s="244"/>
      <c r="I9" s="244"/>
      <c r="J9" s="244"/>
      <c r="K9" s="96"/>
    </row>
    <row r="10" spans="2:10" ht="12.75">
      <c r="B10" s="248"/>
      <c r="C10" s="248"/>
      <c r="D10" s="248"/>
      <c r="E10" s="248"/>
      <c r="F10" s="248"/>
      <c r="G10" s="248"/>
      <c r="H10" s="248"/>
      <c r="I10" s="248"/>
      <c r="J10" s="248"/>
    </row>
    <row r="11" ht="12.75"/>
    <row r="12" spans="2:8" ht="12.75">
      <c r="B12" s="245"/>
      <c r="C12" s="246"/>
      <c r="D12" s="246"/>
      <c r="E12" s="246"/>
      <c r="F12" s="246"/>
      <c r="G12" s="246"/>
      <c r="H12" s="246"/>
    </row>
    <row r="14" spans="1:74" s="19" customFormat="1" ht="29.25" customHeight="1" thickBot="1">
      <c r="A14"/>
      <c r="B14"/>
      <c r="C14" s="264">
        <v>2021</v>
      </c>
      <c r="D14" s="261"/>
      <c r="E14" s="261"/>
      <c r="F14" s="261"/>
      <c r="G14" s="261"/>
      <c r="H14" s="261"/>
      <c r="I14" s="264">
        <v>2020</v>
      </c>
      <c r="J14" s="261"/>
      <c r="K14" s="261"/>
      <c r="L14" s="261"/>
      <c r="M14" s="261"/>
      <c r="N14" s="261"/>
      <c r="O14" s="264">
        <v>2019</v>
      </c>
      <c r="P14" s="261"/>
      <c r="Q14" s="261"/>
      <c r="R14" s="261"/>
      <c r="S14" s="261"/>
      <c r="T14" s="261"/>
      <c r="U14" s="264">
        <v>2018</v>
      </c>
      <c r="V14" s="261"/>
      <c r="W14" s="261"/>
      <c r="X14" s="261"/>
      <c r="Y14" s="261"/>
      <c r="Z14" s="261"/>
      <c r="AA14" s="260">
        <v>2017</v>
      </c>
      <c r="AB14" s="261"/>
      <c r="AC14" s="261"/>
      <c r="AD14" s="261"/>
      <c r="AE14" s="261"/>
      <c r="AF14" s="262"/>
      <c r="AG14" s="260">
        <v>2016</v>
      </c>
      <c r="AH14" s="261"/>
      <c r="AI14" s="261"/>
      <c r="AJ14" s="261"/>
      <c r="AK14" s="261"/>
      <c r="AL14" s="262"/>
      <c r="AM14" s="260">
        <v>2015</v>
      </c>
      <c r="AN14" s="261"/>
      <c r="AO14" s="261"/>
      <c r="AP14" s="261"/>
      <c r="AQ14" s="261"/>
      <c r="AR14" s="262"/>
      <c r="AS14" s="260">
        <v>2014</v>
      </c>
      <c r="AT14" s="261"/>
      <c r="AU14" s="261"/>
      <c r="AV14" s="261"/>
      <c r="AW14" s="261"/>
      <c r="AX14" s="262"/>
      <c r="AY14" s="260">
        <v>2013</v>
      </c>
      <c r="AZ14" s="261"/>
      <c r="BA14" s="261"/>
      <c r="BB14" s="261"/>
      <c r="BC14" s="261"/>
      <c r="BD14" s="262"/>
      <c r="BE14" s="260">
        <v>2012</v>
      </c>
      <c r="BF14" s="261"/>
      <c r="BG14" s="261"/>
      <c r="BH14" s="261"/>
      <c r="BI14" s="261"/>
      <c r="BJ14" s="262"/>
      <c r="BK14" s="260" t="s">
        <v>172</v>
      </c>
      <c r="BL14" s="261"/>
      <c r="BM14" s="261"/>
      <c r="BN14" s="261"/>
      <c r="BO14" s="261"/>
      <c r="BP14" s="262"/>
      <c r="BQ14" s="260" t="s">
        <v>173</v>
      </c>
      <c r="BR14" s="261"/>
      <c r="BS14" s="261"/>
      <c r="BT14" s="261"/>
      <c r="BU14" s="261"/>
      <c r="BV14" s="262"/>
    </row>
    <row r="15" spans="1:74" s="19" customFormat="1" ht="12.75" customHeight="1" thickBot="1">
      <c r="A15"/>
      <c r="B15"/>
      <c r="C15" s="265" t="s">
        <v>240</v>
      </c>
      <c r="D15" s="259"/>
      <c r="E15" s="259"/>
      <c r="F15" s="259"/>
      <c r="G15" s="259"/>
      <c r="H15" s="259"/>
      <c r="I15" s="265" t="s">
        <v>240</v>
      </c>
      <c r="J15" s="259"/>
      <c r="K15" s="259"/>
      <c r="L15" s="259"/>
      <c r="M15" s="259"/>
      <c r="N15" s="259"/>
      <c r="O15" s="265" t="s">
        <v>240</v>
      </c>
      <c r="P15" s="259"/>
      <c r="Q15" s="259"/>
      <c r="R15" s="259"/>
      <c r="S15" s="259"/>
      <c r="T15" s="259"/>
      <c r="U15" s="265" t="s">
        <v>240</v>
      </c>
      <c r="V15" s="259"/>
      <c r="W15" s="259"/>
      <c r="X15" s="259"/>
      <c r="Y15" s="259"/>
      <c r="Z15" s="259"/>
      <c r="AA15" s="268" t="s">
        <v>240</v>
      </c>
      <c r="AB15" s="269"/>
      <c r="AC15" s="269"/>
      <c r="AD15" s="269"/>
      <c r="AE15" s="269"/>
      <c r="AF15" s="270"/>
      <c r="AG15" s="268" t="s">
        <v>240</v>
      </c>
      <c r="AH15" s="269"/>
      <c r="AI15" s="269"/>
      <c r="AJ15" s="269"/>
      <c r="AK15" s="269"/>
      <c r="AL15" s="270"/>
      <c r="AM15" s="268" t="s">
        <v>240</v>
      </c>
      <c r="AN15" s="269"/>
      <c r="AO15" s="269"/>
      <c r="AP15" s="269"/>
      <c r="AQ15" s="269"/>
      <c r="AR15" s="270"/>
      <c r="AS15" s="268" t="s">
        <v>240</v>
      </c>
      <c r="AT15" s="269"/>
      <c r="AU15" s="269"/>
      <c r="AV15" s="269"/>
      <c r="AW15" s="269"/>
      <c r="AX15" s="270"/>
      <c r="AY15" s="268" t="s">
        <v>240</v>
      </c>
      <c r="AZ15" s="269"/>
      <c r="BA15" s="269"/>
      <c r="BB15" s="269"/>
      <c r="BC15" s="269"/>
      <c r="BD15" s="270"/>
      <c r="BE15" s="268" t="s">
        <v>240</v>
      </c>
      <c r="BF15" s="269"/>
      <c r="BG15" s="269"/>
      <c r="BH15" s="269"/>
      <c r="BI15" s="269"/>
      <c r="BJ15" s="270"/>
      <c r="BK15" s="268" t="s">
        <v>240</v>
      </c>
      <c r="BL15" s="269"/>
      <c r="BM15" s="269"/>
      <c r="BN15" s="269"/>
      <c r="BO15" s="269"/>
      <c r="BP15" s="270"/>
      <c r="BQ15" s="268" t="s">
        <v>240</v>
      </c>
      <c r="BR15" s="269"/>
      <c r="BS15" s="269"/>
      <c r="BT15" s="269"/>
      <c r="BU15" s="269"/>
      <c r="BV15" s="270"/>
    </row>
    <row r="16" spans="1:74" s="31" customFormat="1" ht="42.75" thickBot="1">
      <c r="A16"/>
      <c r="B16"/>
      <c r="C16" s="119" t="s">
        <v>1</v>
      </c>
      <c r="D16" s="108" t="s">
        <v>174</v>
      </c>
      <c r="E16" s="108" t="s">
        <v>118</v>
      </c>
      <c r="F16" s="108" t="s">
        <v>174</v>
      </c>
      <c r="G16" s="108" t="s">
        <v>119</v>
      </c>
      <c r="H16" s="105" t="s">
        <v>174</v>
      </c>
      <c r="I16" s="119" t="s">
        <v>1</v>
      </c>
      <c r="J16" s="108" t="s">
        <v>174</v>
      </c>
      <c r="K16" s="108" t="s">
        <v>118</v>
      </c>
      <c r="L16" s="108" t="s">
        <v>174</v>
      </c>
      <c r="M16" s="108" t="s">
        <v>119</v>
      </c>
      <c r="N16" s="105" t="s">
        <v>174</v>
      </c>
      <c r="O16" s="119" t="s">
        <v>1</v>
      </c>
      <c r="P16" s="108" t="s">
        <v>174</v>
      </c>
      <c r="Q16" s="108" t="s">
        <v>118</v>
      </c>
      <c r="R16" s="108" t="s">
        <v>174</v>
      </c>
      <c r="S16" s="108" t="s">
        <v>119</v>
      </c>
      <c r="T16" s="105" t="s">
        <v>174</v>
      </c>
      <c r="U16" s="119" t="s">
        <v>1</v>
      </c>
      <c r="V16" s="108" t="s">
        <v>174</v>
      </c>
      <c r="W16" s="108" t="s">
        <v>118</v>
      </c>
      <c r="X16" s="108" t="s">
        <v>174</v>
      </c>
      <c r="Y16" s="108" t="s">
        <v>119</v>
      </c>
      <c r="Z16" s="105" t="s">
        <v>174</v>
      </c>
      <c r="AA16" s="119" t="s">
        <v>1</v>
      </c>
      <c r="AB16" s="108" t="s">
        <v>133</v>
      </c>
      <c r="AC16" s="108" t="s">
        <v>118</v>
      </c>
      <c r="AD16" s="108" t="s">
        <v>133</v>
      </c>
      <c r="AE16" s="108" t="s">
        <v>119</v>
      </c>
      <c r="AF16" s="108" t="s">
        <v>133</v>
      </c>
      <c r="AG16" s="119" t="s">
        <v>1</v>
      </c>
      <c r="AH16" s="108" t="s">
        <v>133</v>
      </c>
      <c r="AI16" s="108" t="s">
        <v>118</v>
      </c>
      <c r="AJ16" s="108" t="s">
        <v>133</v>
      </c>
      <c r="AK16" s="108" t="s">
        <v>119</v>
      </c>
      <c r="AL16" s="108" t="s">
        <v>133</v>
      </c>
      <c r="AM16" s="119" t="s">
        <v>1</v>
      </c>
      <c r="AN16" s="108" t="s">
        <v>133</v>
      </c>
      <c r="AO16" s="108" t="s">
        <v>118</v>
      </c>
      <c r="AP16" s="108" t="s">
        <v>133</v>
      </c>
      <c r="AQ16" s="108" t="s">
        <v>119</v>
      </c>
      <c r="AR16" s="108" t="s">
        <v>133</v>
      </c>
      <c r="AS16" s="119" t="s">
        <v>1</v>
      </c>
      <c r="AT16" s="108" t="s">
        <v>133</v>
      </c>
      <c r="AU16" s="108" t="s">
        <v>118</v>
      </c>
      <c r="AV16" s="108" t="s">
        <v>218</v>
      </c>
      <c r="AW16" s="108" t="s">
        <v>119</v>
      </c>
      <c r="AX16" s="108" t="s">
        <v>133</v>
      </c>
      <c r="AY16" s="119" t="s">
        <v>1</v>
      </c>
      <c r="AZ16" s="108" t="s">
        <v>133</v>
      </c>
      <c r="BA16" s="108" t="s">
        <v>118</v>
      </c>
      <c r="BB16" s="108" t="s">
        <v>133</v>
      </c>
      <c r="BC16" s="108" t="s">
        <v>119</v>
      </c>
      <c r="BD16" s="108" t="s">
        <v>133</v>
      </c>
      <c r="BE16" s="119" t="s">
        <v>1</v>
      </c>
      <c r="BF16" s="108" t="s">
        <v>133</v>
      </c>
      <c r="BG16" s="108" t="s">
        <v>118</v>
      </c>
      <c r="BH16" s="108" t="s">
        <v>133</v>
      </c>
      <c r="BI16" s="108" t="s">
        <v>119</v>
      </c>
      <c r="BJ16" s="108" t="s">
        <v>133</v>
      </c>
      <c r="BK16" s="119" t="s">
        <v>1</v>
      </c>
      <c r="BL16" s="108" t="s">
        <v>174</v>
      </c>
      <c r="BM16" s="108" t="s">
        <v>118</v>
      </c>
      <c r="BN16" s="108" t="s">
        <v>174</v>
      </c>
      <c r="BO16" s="108" t="s">
        <v>119</v>
      </c>
      <c r="BP16" s="108" t="s">
        <v>174</v>
      </c>
      <c r="BQ16" s="119" t="s">
        <v>1</v>
      </c>
      <c r="BR16" s="108" t="s">
        <v>174</v>
      </c>
      <c r="BS16" s="108" t="s">
        <v>118</v>
      </c>
      <c r="BT16" s="108" t="s">
        <v>129</v>
      </c>
      <c r="BU16" s="108" t="s">
        <v>119</v>
      </c>
      <c r="BV16" s="108" t="s">
        <v>129</v>
      </c>
    </row>
    <row r="17" spans="2:74" ht="26.25" customHeight="1" thickBot="1">
      <c r="B17" s="150" t="s">
        <v>120</v>
      </c>
      <c r="C17" s="189">
        <v>192410</v>
      </c>
      <c r="D17" s="149">
        <v>100</v>
      </c>
      <c r="E17" s="189">
        <v>106532</v>
      </c>
      <c r="F17" s="149">
        <v>100</v>
      </c>
      <c r="G17" s="189">
        <v>80604</v>
      </c>
      <c r="H17" s="149">
        <v>100</v>
      </c>
      <c r="I17" s="189">
        <v>178961</v>
      </c>
      <c r="J17" s="149">
        <v>100</v>
      </c>
      <c r="K17" s="189">
        <v>96756</v>
      </c>
      <c r="L17" s="149">
        <v>100</v>
      </c>
      <c r="M17" s="189">
        <v>71384</v>
      </c>
      <c r="N17" s="149">
        <v>100</v>
      </c>
      <c r="O17" s="189">
        <v>253636</v>
      </c>
      <c r="P17" s="149">
        <v>100</v>
      </c>
      <c r="Q17" s="189">
        <v>136412</v>
      </c>
      <c r="R17" s="149">
        <v>100</v>
      </c>
      <c r="S17" s="189">
        <v>105119</v>
      </c>
      <c r="T17" s="149">
        <v>100</v>
      </c>
      <c r="U17" s="189">
        <v>220626</v>
      </c>
      <c r="V17" s="149">
        <v>100</v>
      </c>
      <c r="W17" s="189">
        <v>120757</v>
      </c>
      <c r="X17" s="149">
        <v>100</v>
      </c>
      <c r="Y17" s="189">
        <v>96808</v>
      </c>
      <c r="Z17" s="149">
        <v>100</v>
      </c>
      <c r="AA17" s="189">
        <v>208650</v>
      </c>
      <c r="AB17" s="149">
        <v>100</v>
      </c>
      <c r="AC17" s="189">
        <v>112981</v>
      </c>
      <c r="AD17" s="149">
        <v>100</v>
      </c>
      <c r="AE17" s="189">
        <v>92811</v>
      </c>
      <c r="AF17" s="149">
        <v>100</v>
      </c>
      <c r="AG17" s="189">
        <v>203498</v>
      </c>
      <c r="AH17" s="149">
        <v>100</v>
      </c>
      <c r="AI17" s="189">
        <v>110066</v>
      </c>
      <c r="AJ17" s="149">
        <v>100</v>
      </c>
      <c r="AK17" s="189">
        <v>89492</v>
      </c>
      <c r="AL17" s="149">
        <v>100</v>
      </c>
      <c r="AM17" s="189">
        <v>204754</v>
      </c>
      <c r="AN17" s="149">
        <v>100</v>
      </c>
      <c r="AO17" s="189">
        <v>110647</v>
      </c>
      <c r="AP17" s="149">
        <v>100</v>
      </c>
      <c r="AQ17" s="189">
        <v>91001</v>
      </c>
      <c r="AR17" s="149">
        <v>100</v>
      </c>
      <c r="AS17" s="189">
        <v>220095</v>
      </c>
      <c r="AT17" s="149">
        <v>100</v>
      </c>
      <c r="AU17" s="189">
        <v>92704</v>
      </c>
      <c r="AV17" s="149">
        <v>100</v>
      </c>
      <c r="AW17" s="189">
        <v>73023</v>
      </c>
      <c r="AX17" s="149">
        <v>100</v>
      </c>
      <c r="AY17" s="189">
        <v>244709</v>
      </c>
      <c r="AZ17" s="149">
        <v>100</v>
      </c>
      <c r="BA17" s="189">
        <v>93210</v>
      </c>
      <c r="BB17" s="149">
        <v>100</v>
      </c>
      <c r="BC17" s="189">
        <v>67331</v>
      </c>
      <c r="BD17" s="149">
        <v>100</v>
      </c>
      <c r="BE17" s="189">
        <v>207894</v>
      </c>
      <c r="BF17" s="149">
        <v>100</v>
      </c>
      <c r="BG17" s="189">
        <v>74327</v>
      </c>
      <c r="BH17" s="149">
        <v>100</v>
      </c>
      <c r="BI17" s="189">
        <v>47211</v>
      </c>
      <c r="BJ17" s="149">
        <v>100</v>
      </c>
      <c r="BK17" s="149" t="s">
        <v>28</v>
      </c>
      <c r="BL17" s="149">
        <v>100</v>
      </c>
      <c r="BM17" s="149" t="s">
        <v>28</v>
      </c>
      <c r="BN17" s="149">
        <v>100</v>
      </c>
      <c r="BO17" s="149" t="s">
        <v>28</v>
      </c>
      <c r="BP17" s="149">
        <v>100</v>
      </c>
      <c r="BQ17" s="149" t="s">
        <v>28</v>
      </c>
      <c r="BR17" s="149">
        <v>100</v>
      </c>
      <c r="BS17" s="149" t="s">
        <v>28</v>
      </c>
      <c r="BT17" s="149">
        <v>100</v>
      </c>
      <c r="BU17" s="149" t="s">
        <v>28</v>
      </c>
      <c r="BV17" s="149">
        <v>100</v>
      </c>
    </row>
    <row r="18" spans="2:74" ht="13.5" thickBot="1">
      <c r="B18" s="138" t="s">
        <v>130</v>
      </c>
      <c r="C18" s="109">
        <v>30274</v>
      </c>
      <c r="D18" s="140">
        <v>15.734109453770595</v>
      </c>
      <c r="E18" s="109">
        <v>17574</v>
      </c>
      <c r="F18" s="140">
        <v>16.49645177036008</v>
      </c>
      <c r="G18" s="109">
        <v>12327</v>
      </c>
      <c r="H18" s="143">
        <v>15.293285693017717</v>
      </c>
      <c r="I18" s="109">
        <v>42115</v>
      </c>
      <c r="J18" s="140">
        <v>23.53306027570253</v>
      </c>
      <c r="K18" s="109">
        <v>24512</v>
      </c>
      <c r="L18" s="140">
        <v>25.333829426598868</v>
      </c>
      <c r="M18" s="109">
        <v>17154</v>
      </c>
      <c r="N18" s="143">
        <v>24.030595091336995</v>
      </c>
      <c r="O18" s="109">
        <v>52836</v>
      </c>
      <c r="P18" s="140">
        <v>20.831427715308553</v>
      </c>
      <c r="Q18" s="109">
        <v>29944</v>
      </c>
      <c r="R18" s="140">
        <v>21.951147992845204</v>
      </c>
      <c r="S18" s="109">
        <v>22481</v>
      </c>
      <c r="T18" s="143">
        <v>21.386238453562154</v>
      </c>
      <c r="U18" s="109">
        <v>44931</v>
      </c>
      <c r="V18" s="140">
        <v>20.4</v>
      </c>
      <c r="W18" s="109">
        <v>24916</v>
      </c>
      <c r="X18" s="140">
        <v>20.6</v>
      </c>
      <c r="Y18" s="109">
        <v>19720</v>
      </c>
      <c r="Z18" s="143">
        <v>20.4</v>
      </c>
      <c r="AA18" s="109">
        <v>42617</v>
      </c>
      <c r="AB18" s="140">
        <v>20.425113826982987</v>
      </c>
      <c r="AC18" s="109">
        <v>23556</v>
      </c>
      <c r="AD18" s="140">
        <v>20.84970791290494</v>
      </c>
      <c r="AE18" s="109">
        <v>18791</v>
      </c>
      <c r="AF18" s="143">
        <v>20.24630435719519</v>
      </c>
      <c r="AG18" s="109">
        <v>38879</v>
      </c>
      <c r="AH18" s="140">
        <v>19.105347472702434</v>
      </c>
      <c r="AI18" s="109">
        <v>21229</v>
      </c>
      <c r="AJ18" s="140">
        <v>19.28751839805208</v>
      </c>
      <c r="AK18" s="109">
        <v>17314</v>
      </c>
      <c r="AL18" s="143">
        <v>19.346980735708218</v>
      </c>
      <c r="AM18" s="109">
        <v>33198</v>
      </c>
      <c r="AN18" s="140">
        <v>16.21360266466101</v>
      </c>
      <c r="AO18" s="109">
        <v>17864</v>
      </c>
      <c r="AP18" s="140">
        <v>16.14518373913201</v>
      </c>
      <c r="AQ18" s="109">
        <v>15117</v>
      </c>
      <c r="AR18" s="143">
        <v>16.611905363677323</v>
      </c>
      <c r="AS18" s="109">
        <v>22111</v>
      </c>
      <c r="AT18" s="140">
        <v>13.59463863014541</v>
      </c>
      <c r="AU18" s="109">
        <v>11715</v>
      </c>
      <c r="AV18" s="140">
        <v>13.09889864147146</v>
      </c>
      <c r="AW18" s="109">
        <v>10082</v>
      </c>
      <c r="AX18" s="143">
        <v>14.328146095359909</v>
      </c>
      <c r="AY18" s="109">
        <v>17523</v>
      </c>
      <c r="AZ18" s="140">
        <v>11.19988239580204</v>
      </c>
      <c r="BA18" s="109">
        <v>9442</v>
      </c>
      <c r="BB18" s="140">
        <v>10.384382733021722</v>
      </c>
      <c r="BC18" s="109">
        <v>8081</v>
      </c>
      <c r="BD18" s="143">
        <v>12.331380089116767</v>
      </c>
      <c r="BE18" s="109">
        <v>13542</v>
      </c>
      <c r="BF18" s="140">
        <v>11.140727577866627</v>
      </c>
      <c r="BG18" s="109">
        <v>7686</v>
      </c>
      <c r="BH18" s="140">
        <v>10.340791367874393</v>
      </c>
      <c r="BI18" s="109">
        <v>5879</v>
      </c>
      <c r="BJ18" s="143">
        <v>12.4526063841054</v>
      </c>
      <c r="BK18" s="109" t="s">
        <v>28</v>
      </c>
      <c r="BL18" s="140">
        <v>15.871114780404424</v>
      </c>
      <c r="BM18" s="109" t="s">
        <v>28</v>
      </c>
      <c r="BN18" s="140">
        <v>15.254514703475367</v>
      </c>
      <c r="BO18" s="109" t="s">
        <v>28</v>
      </c>
      <c r="BP18" s="143">
        <v>16.96440087707984</v>
      </c>
      <c r="BQ18" s="109" t="s">
        <v>28</v>
      </c>
      <c r="BR18" s="140">
        <v>17.2</v>
      </c>
      <c r="BS18" s="109" t="s">
        <v>28</v>
      </c>
      <c r="BT18" s="140">
        <v>16.8</v>
      </c>
      <c r="BU18" s="109" t="s">
        <v>28</v>
      </c>
      <c r="BV18" s="143">
        <v>18.1</v>
      </c>
    </row>
    <row r="19" spans="2:74" ht="13.5" thickBot="1">
      <c r="B19" s="138" t="s">
        <v>131</v>
      </c>
      <c r="C19" s="109">
        <v>69467</v>
      </c>
      <c r="D19" s="140">
        <v>36.10363286731459</v>
      </c>
      <c r="E19" s="109">
        <v>38756</v>
      </c>
      <c r="F19" s="140">
        <v>36.37967934517328</v>
      </c>
      <c r="G19" s="109">
        <v>29431</v>
      </c>
      <c r="H19" s="143">
        <v>36.51307627413031</v>
      </c>
      <c r="I19" s="109">
        <v>59587</v>
      </c>
      <c r="J19" s="140">
        <v>33.296081269103325</v>
      </c>
      <c r="K19" s="109">
        <v>33958</v>
      </c>
      <c r="L19" s="140">
        <v>35.09653148125181</v>
      </c>
      <c r="M19" s="109">
        <v>24857</v>
      </c>
      <c r="N19" s="143">
        <v>34.82152863386753</v>
      </c>
      <c r="O19" s="109">
        <v>86256</v>
      </c>
      <c r="P19" s="140">
        <v>34.00779069217304</v>
      </c>
      <c r="Q19" s="109">
        <v>48391</v>
      </c>
      <c r="R19" s="140">
        <v>35.47415183414949</v>
      </c>
      <c r="S19" s="109">
        <v>37256</v>
      </c>
      <c r="T19" s="143">
        <v>35.44173745945072</v>
      </c>
      <c r="U19" s="109">
        <v>72646</v>
      </c>
      <c r="V19" s="140">
        <v>32.9</v>
      </c>
      <c r="W19" s="109">
        <v>39928</v>
      </c>
      <c r="X19" s="140">
        <v>33.1</v>
      </c>
      <c r="Y19" s="109">
        <v>32187</v>
      </c>
      <c r="Z19" s="143">
        <v>33.2</v>
      </c>
      <c r="AA19" s="109">
        <v>65400</v>
      </c>
      <c r="AB19" s="140">
        <v>31.344356578001438</v>
      </c>
      <c r="AC19" s="109">
        <v>35444</v>
      </c>
      <c r="AD19" s="140">
        <v>31.371924234377765</v>
      </c>
      <c r="AE19" s="109">
        <v>29541</v>
      </c>
      <c r="AF19" s="143">
        <v>31.82885833728397</v>
      </c>
      <c r="AG19" s="109">
        <v>60824</v>
      </c>
      <c r="AH19" s="140">
        <v>29.88923724066084</v>
      </c>
      <c r="AI19" s="109">
        <v>33125</v>
      </c>
      <c r="AJ19" s="140">
        <v>30.095579016226626</v>
      </c>
      <c r="AK19" s="109">
        <v>27074</v>
      </c>
      <c r="AL19" s="143">
        <v>30.252983506905647</v>
      </c>
      <c r="AM19" s="109">
        <v>61138</v>
      </c>
      <c r="AN19" s="140">
        <v>29.85924572902117</v>
      </c>
      <c r="AO19" s="109">
        <v>32343</v>
      </c>
      <c r="AP19" s="140">
        <v>29.23106122227645</v>
      </c>
      <c r="AQ19" s="109">
        <v>28322</v>
      </c>
      <c r="AR19" s="143">
        <v>31.122734915000933</v>
      </c>
      <c r="AS19" s="109">
        <v>51745</v>
      </c>
      <c r="AT19" s="140">
        <v>31.8146884318608</v>
      </c>
      <c r="AU19" s="109">
        <v>27239</v>
      </c>
      <c r="AV19" s="140">
        <v>30.456756303460615</v>
      </c>
      <c r="AW19" s="109">
        <v>23815</v>
      </c>
      <c r="AX19" s="143">
        <v>33.844951325232714</v>
      </c>
      <c r="AY19" s="109">
        <v>51062</v>
      </c>
      <c r="AZ19" s="140">
        <v>32.63644323999566</v>
      </c>
      <c r="BA19" s="109">
        <v>27392</v>
      </c>
      <c r="BB19" s="140">
        <v>30.125927962606543</v>
      </c>
      <c r="BC19" s="109">
        <v>23670</v>
      </c>
      <c r="BD19" s="143">
        <v>36.1197582860282</v>
      </c>
      <c r="BE19" s="109">
        <v>42358</v>
      </c>
      <c r="BF19" s="140">
        <v>34.84706385639304</v>
      </c>
      <c r="BG19" s="109">
        <v>24289</v>
      </c>
      <c r="BH19" s="140">
        <v>32.678569026060515</v>
      </c>
      <c r="BI19" s="109">
        <v>18328</v>
      </c>
      <c r="BJ19" s="143">
        <v>38.82146110016733</v>
      </c>
      <c r="BK19" s="109" t="s">
        <v>28</v>
      </c>
      <c r="BL19" s="140">
        <v>37.9876510191979</v>
      </c>
      <c r="BM19" s="109" t="s">
        <v>28</v>
      </c>
      <c r="BN19" s="140">
        <v>35.91394329568807</v>
      </c>
      <c r="BO19" s="109" t="s">
        <v>28</v>
      </c>
      <c r="BP19" s="143">
        <v>41.66451696117632</v>
      </c>
      <c r="BQ19" s="109" t="s">
        <v>28</v>
      </c>
      <c r="BR19" s="140">
        <v>40.1</v>
      </c>
      <c r="BS19" s="109" t="s">
        <v>28</v>
      </c>
      <c r="BT19" s="140">
        <v>37.7</v>
      </c>
      <c r="BU19" s="109" t="s">
        <v>28</v>
      </c>
      <c r="BV19" s="143">
        <v>44.4</v>
      </c>
    </row>
    <row r="20" spans="2:74" ht="13.5" thickBot="1">
      <c r="B20" s="138" t="s">
        <v>282</v>
      </c>
      <c r="C20" s="109">
        <v>23654</v>
      </c>
      <c r="D20" s="140">
        <v>12.293539836806818</v>
      </c>
      <c r="E20" s="109">
        <v>13011</v>
      </c>
      <c r="F20" s="140">
        <v>12.213231705027598</v>
      </c>
      <c r="G20" s="109">
        <v>10174</v>
      </c>
      <c r="H20" s="143">
        <v>12.622202372090715</v>
      </c>
      <c r="I20" s="109">
        <v>19458</v>
      </c>
      <c r="J20" s="140">
        <v>10.872759986812769</v>
      </c>
      <c r="K20" s="109">
        <v>10677</v>
      </c>
      <c r="L20" s="140">
        <v>11.034974575220142</v>
      </c>
      <c r="M20" s="109">
        <v>8446</v>
      </c>
      <c r="N20" s="143">
        <v>11.83178303261235</v>
      </c>
      <c r="O20" s="109">
        <v>29998</v>
      </c>
      <c r="P20" s="140">
        <v>11.827185415319592</v>
      </c>
      <c r="Q20" s="109">
        <v>16084</v>
      </c>
      <c r="R20" s="140">
        <v>11.79075154678474</v>
      </c>
      <c r="S20" s="109">
        <v>13666</v>
      </c>
      <c r="T20" s="143">
        <v>13.000504190488874</v>
      </c>
      <c r="U20" s="109">
        <v>33226</v>
      </c>
      <c r="V20" s="140">
        <v>15.1</v>
      </c>
      <c r="W20" s="109">
        <v>17348</v>
      </c>
      <c r="X20" s="140">
        <v>14.4</v>
      </c>
      <c r="Y20" s="109">
        <v>15620</v>
      </c>
      <c r="Z20" s="143">
        <v>16.1</v>
      </c>
      <c r="AA20" s="109">
        <v>38209</v>
      </c>
      <c r="AB20" s="140">
        <v>18.312485022765397</v>
      </c>
      <c r="AC20" s="109">
        <v>19718</v>
      </c>
      <c r="AD20" s="140">
        <v>17.452646486103735</v>
      </c>
      <c r="AE20" s="109">
        <v>18247</v>
      </c>
      <c r="AF20" s="143">
        <v>19.660173253458606</v>
      </c>
      <c r="AG20" s="109">
        <v>42445</v>
      </c>
      <c r="AH20" s="140">
        <v>20.857698847163118</v>
      </c>
      <c r="AI20" s="109">
        <v>21369</v>
      </c>
      <c r="AJ20" s="140">
        <v>19.41471480747915</v>
      </c>
      <c r="AK20" s="109">
        <v>20561</v>
      </c>
      <c r="AL20" s="143">
        <v>22.97523801010146</v>
      </c>
      <c r="AM20" s="109">
        <v>47929</v>
      </c>
      <c r="AN20" s="140">
        <v>23.40808970764918</v>
      </c>
      <c r="AO20" s="109">
        <v>24294</v>
      </c>
      <c r="AP20" s="140">
        <v>21.956509950653434</v>
      </c>
      <c r="AQ20" s="109">
        <v>23139</v>
      </c>
      <c r="AR20" s="143">
        <v>25.427193107768048</v>
      </c>
      <c r="AS20" s="109">
        <v>44294</v>
      </c>
      <c r="AT20" s="140">
        <v>27.233545451750746</v>
      </c>
      <c r="AU20" s="109">
        <v>22889</v>
      </c>
      <c r="AV20" s="140">
        <v>25.592888690110136</v>
      </c>
      <c r="AW20" s="109">
        <v>20593</v>
      </c>
      <c r="AX20" s="143">
        <v>29.265970297733247</v>
      </c>
      <c r="AY20" s="109">
        <v>44029</v>
      </c>
      <c r="AZ20" s="140">
        <v>28.1412784343302</v>
      </c>
      <c r="BA20" s="109">
        <v>24697</v>
      </c>
      <c r="BB20" s="140">
        <v>27.161946659334617</v>
      </c>
      <c r="BC20" s="109">
        <v>19332</v>
      </c>
      <c r="BD20" s="143">
        <v>29.50009155832265</v>
      </c>
      <c r="BE20" s="109">
        <v>33425</v>
      </c>
      <c r="BF20" s="140">
        <v>27.49806670286457</v>
      </c>
      <c r="BG20" s="109">
        <v>20034</v>
      </c>
      <c r="BH20" s="140">
        <v>26.953866024459483</v>
      </c>
      <c r="BI20" s="109">
        <v>13200</v>
      </c>
      <c r="BJ20" s="143">
        <v>27.95958568977569</v>
      </c>
      <c r="BK20" s="109" t="s">
        <v>28</v>
      </c>
      <c r="BL20" s="140">
        <v>23.20724659589065</v>
      </c>
      <c r="BM20" s="109" t="s">
        <v>28</v>
      </c>
      <c r="BN20" s="140">
        <v>23.180024369396403</v>
      </c>
      <c r="BO20" s="109" t="s">
        <v>28</v>
      </c>
      <c r="BP20" s="143">
        <v>23.255513994582742</v>
      </c>
      <c r="BQ20" s="109" t="s">
        <v>28</v>
      </c>
      <c r="BR20" s="140">
        <v>21.4</v>
      </c>
      <c r="BS20" s="109" t="s">
        <v>28</v>
      </c>
      <c r="BT20" s="140">
        <v>21.9</v>
      </c>
      <c r="BU20" s="109" t="s">
        <v>28</v>
      </c>
      <c r="BV20" s="143">
        <v>20.6</v>
      </c>
    </row>
    <row r="21" spans="2:74" ht="13.5" thickBot="1">
      <c r="B21" s="138" t="s">
        <v>132</v>
      </c>
      <c r="C21" s="109">
        <v>40478</v>
      </c>
      <c r="D21" s="140">
        <v>21.037368120160075</v>
      </c>
      <c r="E21" s="109">
        <v>21758</v>
      </c>
      <c r="F21" s="140">
        <v>20.423910186610595</v>
      </c>
      <c r="G21" s="109">
        <v>17931</v>
      </c>
      <c r="H21" s="143">
        <v>22.24579425338693</v>
      </c>
      <c r="I21" s="109">
        <v>32297</v>
      </c>
      <c r="J21" s="140">
        <v>18.04694877654908</v>
      </c>
      <c r="K21" s="109">
        <v>17541</v>
      </c>
      <c r="L21" s="140">
        <v>18.129108272355204</v>
      </c>
      <c r="M21" s="109">
        <v>14085</v>
      </c>
      <c r="N21" s="143">
        <v>19.731312338899475</v>
      </c>
      <c r="O21" s="109">
        <v>48014</v>
      </c>
      <c r="P21" s="140">
        <v>18.930278036240914</v>
      </c>
      <c r="Q21" s="109">
        <v>26686</v>
      </c>
      <c r="R21" s="140">
        <v>19.562795062018004</v>
      </c>
      <c r="S21" s="109">
        <v>20772</v>
      </c>
      <c r="T21" s="143">
        <v>19.760461952644146</v>
      </c>
      <c r="U21" s="109">
        <v>45947</v>
      </c>
      <c r="V21" s="140">
        <v>20.8</v>
      </c>
      <c r="W21" s="109">
        <v>25702</v>
      </c>
      <c r="X21" s="140">
        <v>21.3</v>
      </c>
      <c r="Y21" s="109">
        <v>19763</v>
      </c>
      <c r="Z21" s="143">
        <v>20.4</v>
      </c>
      <c r="AA21" s="109">
        <v>46182</v>
      </c>
      <c r="AB21" s="140">
        <v>22.13371675053918</v>
      </c>
      <c r="AC21" s="109">
        <v>25950</v>
      </c>
      <c r="AD21" s="140">
        <v>22.967781908302353</v>
      </c>
      <c r="AE21" s="109">
        <v>19778</v>
      </c>
      <c r="AF21" s="143">
        <v>21.31082187648149</v>
      </c>
      <c r="AG21" s="109">
        <v>46410</v>
      </c>
      <c r="AH21" s="140">
        <v>22.806120944677588</v>
      </c>
      <c r="AI21" s="109">
        <v>27062</v>
      </c>
      <c r="AJ21" s="140">
        <v>24.58706594225283</v>
      </c>
      <c r="AK21" s="109">
        <v>18563</v>
      </c>
      <c r="AL21" s="143">
        <v>20.74263621329281</v>
      </c>
      <c r="AM21" s="109">
        <v>48482</v>
      </c>
      <c r="AN21" s="140">
        <v>23.678169901442704</v>
      </c>
      <c r="AO21" s="109">
        <v>29323</v>
      </c>
      <c r="AP21" s="140">
        <v>26.5016358476583</v>
      </c>
      <c r="AQ21" s="109">
        <v>18597</v>
      </c>
      <c r="AR21" s="143">
        <v>20.436039164404786</v>
      </c>
      <c r="AS21" s="109">
        <v>44495</v>
      </c>
      <c r="AT21" s="140">
        <v>27.357127486243044</v>
      </c>
      <c r="AU21" s="109">
        <v>27592</v>
      </c>
      <c r="AV21" s="140">
        <v>30.85145636495779</v>
      </c>
      <c r="AW21" s="109">
        <v>15875</v>
      </c>
      <c r="AX21" s="143">
        <v>22.560932281674127</v>
      </c>
      <c r="AY21" s="109">
        <v>43843</v>
      </c>
      <c r="AZ21" s="140">
        <v>28.022395929872104</v>
      </c>
      <c r="BA21" s="109">
        <v>29394</v>
      </c>
      <c r="BB21" s="140">
        <v>32.32774264503712</v>
      </c>
      <c r="BC21" s="109">
        <v>14449</v>
      </c>
      <c r="BD21" s="143">
        <v>22.04877006653238</v>
      </c>
      <c r="BE21" s="109">
        <v>32229</v>
      </c>
      <c r="BF21" s="140">
        <v>26.51414186287576</v>
      </c>
      <c r="BG21" s="109">
        <v>22318</v>
      </c>
      <c r="BH21" s="140">
        <v>30.026773581605607</v>
      </c>
      <c r="BI21" s="109">
        <v>9804</v>
      </c>
      <c r="BJ21" s="143">
        <v>20.76634682595158</v>
      </c>
      <c r="BK21" s="109" t="s">
        <v>28</v>
      </c>
      <c r="BL21" s="140">
        <v>22.933987604507028</v>
      </c>
      <c r="BM21" s="109" t="s">
        <v>28</v>
      </c>
      <c r="BN21" s="140">
        <v>25.651517631440157</v>
      </c>
      <c r="BO21" s="109" t="s">
        <v>28</v>
      </c>
      <c r="BP21" s="143">
        <v>18.1155681671611</v>
      </c>
      <c r="BQ21" s="109" t="s">
        <v>28</v>
      </c>
      <c r="BR21" s="140">
        <v>21.2</v>
      </c>
      <c r="BS21" s="109" t="s">
        <v>28</v>
      </c>
      <c r="BT21" s="140">
        <v>23.6</v>
      </c>
      <c r="BU21" s="109" t="s">
        <v>28</v>
      </c>
      <c r="BV21" s="143">
        <v>16.9</v>
      </c>
    </row>
    <row r="22" spans="2:74" ht="13.5" thickBot="1">
      <c r="B22" s="139" t="s">
        <v>126</v>
      </c>
      <c r="C22" s="192">
        <v>28537</v>
      </c>
      <c r="D22" s="142">
        <v>14.831349721947923</v>
      </c>
      <c r="E22" s="192">
        <v>15433</v>
      </c>
      <c r="F22" s="142">
        <v>14.486726992828446</v>
      </c>
      <c r="G22" s="192">
        <v>10741</v>
      </c>
      <c r="H22" s="145">
        <v>13.325641407374324</v>
      </c>
      <c r="I22" s="192">
        <v>25504</v>
      </c>
      <c r="J22" s="142">
        <v>14.251149691832298</v>
      </c>
      <c r="K22" s="192">
        <v>10068</v>
      </c>
      <c r="L22" s="142">
        <v>10.40555624457398</v>
      </c>
      <c r="M22" s="192">
        <v>6842</v>
      </c>
      <c r="N22" s="145">
        <v>9.584780903283649</v>
      </c>
      <c r="O22" s="192">
        <v>36532</v>
      </c>
      <c r="P22" s="142">
        <v>14.403318140957909</v>
      </c>
      <c r="Q22" s="192">
        <v>15307</v>
      </c>
      <c r="R22" s="142">
        <v>11.221153564202563</v>
      </c>
      <c r="S22" s="192">
        <v>10944</v>
      </c>
      <c r="T22" s="145">
        <v>10.411057943854107</v>
      </c>
      <c r="U22" s="192">
        <v>23876</v>
      </c>
      <c r="V22" s="142">
        <v>10.8</v>
      </c>
      <c r="W22" s="192">
        <v>12863</v>
      </c>
      <c r="X22" s="142">
        <v>10.7</v>
      </c>
      <c r="Y22" s="192">
        <v>9518</v>
      </c>
      <c r="Z22" s="145">
        <v>9.8</v>
      </c>
      <c r="AA22" s="192">
        <v>16242</v>
      </c>
      <c r="AB22" s="142">
        <v>7.784327821710999</v>
      </c>
      <c r="AC22" s="192">
        <v>8313</v>
      </c>
      <c r="AD22" s="142">
        <v>7.357939458311206</v>
      </c>
      <c r="AE22" s="192">
        <v>6454</v>
      </c>
      <c r="AF22" s="145">
        <v>6.953842175580744</v>
      </c>
      <c r="AG22" s="192">
        <v>14940</v>
      </c>
      <c r="AH22" s="142">
        <v>7.341595494796017</v>
      </c>
      <c r="AI22" s="192">
        <v>7281</v>
      </c>
      <c r="AJ22" s="142">
        <v>6.615121835989315</v>
      </c>
      <c r="AK22" s="192">
        <v>5980</v>
      </c>
      <c r="AL22" s="145">
        <v>6.682161533991866</v>
      </c>
      <c r="AM22" s="192">
        <v>14007</v>
      </c>
      <c r="AN22" s="142">
        <v>6.84089199722594</v>
      </c>
      <c r="AO22" s="192">
        <v>6823</v>
      </c>
      <c r="AP22" s="142">
        <v>6.165609240279811</v>
      </c>
      <c r="AQ22" s="192">
        <v>5826</v>
      </c>
      <c r="AR22" s="145">
        <v>6.40212744914891</v>
      </c>
      <c r="AS22" s="192">
        <v>57450</v>
      </c>
      <c r="AT22" s="142" t="s">
        <v>28</v>
      </c>
      <c r="AU22" s="132" t="s">
        <v>28</v>
      </c>
      <c r="AV22" s="142" t="s">
        <v>28</v>
      </c>
      <c r="AW22" s="132" t="s">
        <v>28</v>
      </c>
      <c r="AX22" s="145" t="s">
        <v>28</v>
      </c>
      <c r="AY22" s="192">
        <v>88252</v>
      </c>
      <c r="AZ22" s="142" t="s">
        <v>28</v>
      </c>
      <c r="BA22" s="132" t="s">
        <v>28</v>
      </c>
      <c r="BB22" s="142" t="s">
        <v>28</v>
      </c>
      <c r="BC22" s="132" t="s">
        <v>28</v>
      </c>
      <c r="BD22" s="145" t="s">
        <v>28</v>
      </c>
      <c r="BE22" s="192">
        <v>86340</v>
      </c>
      <c r="BF22" s="142" t="s">
        <v>28</v>
      </c>
      <c r="BG22" s="132" t="s">
        <v>28</v>
      </c>
      <c r="BH22" s="142" t="s">
        <v>28</v>
      </c>
      <c r="BI22" s="132" t="s">
        <v>28</v>
      </c>
      <c r="BJ22" s="145" t="s">
        <v>28</v>
      </c>
      <c r="BK22" s="132" t="s">
        <v>28</v>
      </c>
      <c r="BL22" s="142" t="s">
        <v>28</v>
      </c>
      <c r="BM22" s="132" t="s">
        <v>28</v>
      </c>
      <c r="BN22" s="142" t="s">
        <v>28</v>
      </c>
      <c r="BO22" s="132" t="s">
        <v>28</v>
      </c>
      <c r="BP22" s="145" t="s">
        <v>28</v>
      </c>
      <c r="BQ22" s="132" t="s">
        <v>28</v>
      </c>
      <c r="BR22" s="142" t="s">
        <v>28</v>
      </c>
      <c r="BS22" s="132" t="s">
        <v>28</v>
      </c>
      <c r="BT22" s="142" t="s">
        <v>28</v>
      </c>
      <c r="BU22" s="132" t="s">
        <v>28</v>
      </c>
      <c r="BV22" s="145" t="s">
        <v>28</v>
      </c>
    </row>
    <row r="23" spans="2:62" s="3" customFormat="1" ht="12.75">
      <c r="B23"/>
      <c r="C23"/>
      <c r="D23"/>
      <c r="E23"/>
      <c r="F23"/>
      <c r="G23"/>
      <c r="H23"/>
      <c r="I23"/>
      <c r="J23"/>
      <c r="K23"/>
      <c r="L23"/>
      <c r="M23"/>
      <c r="N23"/>
      <c r="O23"/>
      <c r="P23"/>
      <c r="Q23"/>
      <c r="R23"/>
      <c r="S23"/>
      <c r="T23"/>
      <c r="U23" s="1"/>
      <c r="V23" s="2"/>
      <c r="W23" s="2"/>
      <c r="X23" s="2"/>
      <c r="Y23" s="2"/>
      <c r="Z23" s="2"/>
      <c r="AA23" s="1"/>
      <c r="AB23" s="2"/>
      <c r="AC23" s="2"/>
      <c r="AD23" s="2"/>
      <c r="AE23" s="2"/>
      <c r="AF23" s="2"/>
      <c r="AG23" s="1"/>
      <c r="AH23" s="2"/>
      <c r="AI23" s="2"/>
      <c r="AJ23" s="2"/>
      <c r="AK23" s="2"/>
      <c r="AL23" s="2"/>
      <c r="AM23" s="1"/>
      <c r="AN23" s="2"/>
      <c r="AO23" s="2"/>
      <c r="AP23" s="2"/>
      <c r="AQ23" s="2"/>
      <c r="AR23" s="2"/>
      <c r="AS23" s="1"/>
      <c r="AT23" s="2"/>
      <c r="AU23" s="2"/>
      <c r="AV23" s="2"/>
      <c r="AW23" s="2"/>
      <c r="AX23" s="2"/>
      <c r="AY23" s="1"/>
      <c r="AZ23" s="2"/>
      <c r="BA23" s="2"/>
      <c r="BB23" s="2"/>
      <c r="BC23" s="2"/>
      <c r="BD23" s="2"/>
      <c r="BE23" s="1"/>
      <c r="BF23" s="2"/>
      <c r="BG23" s="2"/>
      <c r="BH23" s="2"/>
      <c r="BI23" s="2"/>
      <c r="BJ23" s="2"/>
    </row>
    <row r="24" spans="2:62" s="3" customFormat="1" ht="12.75">
      <c r="B24" s="42"/>
      <c r="C24" s="43"/>
      <c r="D24" s="44"/>
      <c r="E24" s="45"/>
      <c r="F24" s="151"/>
      <c r="G24" s="45"/>
      <c r="H24" s="44"/>
      <c r="I24" s="43"/>
      <c r="J24" s="44"/>
      <c r="K24" s="45"/>
      <c r="L24" s="151"/>
      <c r="M24" s="45"/>
      <c r="N24" s="44"/>
      <c r="O24" s="43"/>
      <c r="P24" s="44"/>
      <c r="Q24" s="45"/>
      <c r="R24" s="151"/>
      <c r="S24" s="45"/>
      <c r="T24" s="44"/>
      <c r="U24" s="1"/>
      <c r="V24" s="2"/>
      <c r="W24" s="2"/>
      <c r="X24" s="2"/>
      <c r="Y24" s="2"/>
      <c r="Z24" s="2"/>
      <c r="AA24" s="1"/>
      <c r="AB24" s="2"/>
      <c r="AC24" s="2"/>
      <c r="AD24" s="2"/>
      <c r="AE24" s="2"/>
      <c r="AF24" s="2"/>
      <c r="AG24" s="1"/>
      <c r="AH24" s="2"/>
      <c r="AI24" s="2"/>
      <c r="AJ24" s="2"/>
      <c r="AK24" s="2"/>
      <c r="AL24" s="2"/>
      <c r="AM24" s="1"/>
      <c r="AN24" s="2"/>
      <c r="AO24" s="2"/>
      <c r="AP24" s="2"/>
      <c r="AQ24" s="2"/>
      <c r="AR24" s="2"/>
      <c r="AS24" s="1"/>
      <c r="AT24" s="2"/>
      <c r="AU24" s="2"/>
      <c r="AV24" s="2"/>
      <c r="AW24" s="2"/>
      <c r="AX24" s="2"/>
      <c r="AY24" s="1"/>
      <c r="AZ24" s="2"/>
      <c r="BA24" s="2"/>
      <c r="BB24" s="2"/>
      <c r="BC24" s="2"/>
      <c r="BD24" s="2"/>
      <c r="BE24" s="1"/>
      <c r="BF24" s="2"/>
      <c r="BG24" s="2"/>
      <c r="BH24" s="2"/>
      <c r="BI24" s="2"/>
      <c r="BJ24" s="2"/>
    </row>
    <row r="25" spans="2:62" s="3" customFormat="1" ht="12.75">
      <c r="B25" s="42"/>
      <c r="C25" s="43"/>
      <c r="D25" s="44"/>
      <c r="E25" s="45"/>
      <c r="F25" s="44"/>
      <c r="G25" s="45"/>
      <c r="H25" s="44"/>
      <c r="I25" s="43"/>
      <c r="J25" s="44"/>
      <c r="K25" s="45"/>
      <c r="L25" s="44"/>
      <c r="M25" s="45"/>
      <c r="N25" s="44"/>
      <c r="O25" s="43"/>
      <c r="P25" s="44"/>
      <c r="Q25" s="45"/>
      <c r="R25" s="44"/>
      <c r="S25" s="45"/>
      <c r="T25" s="44"/>
      <c r="U25" s="1"/>
      <c r="V25" s="2"/>
      <c r="W25" s="2"/>
      <c r="X25" s="2"/>
      <c r="Y25" s="2"/>
      <c r="Z25" s="2"/>
      <c r="AA25" s="1"/>
      <c r="AB25" s="2"/>
      <c r="AC25" s="2"/>
      <c r="AD25" s="2"/>
      <c r="AE25" s="2"/>
      <c r="AF25" s="2"/>
      <c r="AG25" s="1"/>
      <c r="AH25" s="2"/>
      <c r="AI25" s="2"/>
      <c r="AJ25" s="2"/>
      <c r="AK25" s="2"/>
      <c r="AL25" s="2"/>
      <c r="AM25" s="1"/>
      <c r="AN25" s="2"/>
      <c r="AO25" s="2"/>
      <c r="AP25" s="2"/>
      <c r="AQ25" s="2"/>
      <c r="AR25" s="2"/>
      <c r="AS25" s="1"/>
      <c r="AT25" s="2"/>
      <c r="AU25" s="2"/>
      <c r="AV25" s="2"/>
      <c r="AW25" s="2"/>
      <c r="AX25" s="2"/>
      <c r="AY25" s="1"/>
      <c r="AZ25" s="2"/>
      <c r="BA25" s="2"/>
      <c r="BB25" s="2"/>
      <c r="BC25" s="2"/>
      <c r="BD25" s="2"/>
      <c r="BE25" s="1"/>
      <c r="BF25" s="2"/>
      <c r="BG25" s="2"/>
      <c r="BH25" s="2"/>
      <c r="BI25" s="2"/>
      <c r="BJ25" s="2"/>
    </row>
    <row r="26" spans="2:62" s="3" customFormat="1" ht="12.75">
      <c r="B26" s="37"/>
      <c r="C26" s="38"/>
      <c r="D26" s="38"/>
      <c r="E26" s="38"/>
      <c r="F26" s="38"/>
      <c r="G26" s="38"/>
      <c r="H26" s="38"/>
      <c r="I26" s="38"/>
      <c r="J26" s="38"/>
      <c r="K26" s="38"/>
      <c r="L26" s="38"/>
      <c r="M26" s="38"/>
      <c r="N26" s="38"/>
      <c r="O26" s="38"/>
      <c r="P26" s="38"/>
      <c r="Q26" s="38"/>
      <c r="R26" s="38"/>
      <c r="S26" s="38"/>
      <c r="T26" s="38"/>
      <c r="U26" s="1"/>
      <c r="V26" s="2"/>
      <c r="W26" s="2"/>
      <c r="X26" s="2"/>
      <c r="Y26" s="2"/>
      <c r="Z26" s="2"/>
      <c r="AA26" s="1"/>
      <c r="AB26" s="2"/>
      <c r="AC26" s="2"/>
      <c r="AD26" s="2"/>
      <c r="AE26" s="2"/>
      <c r="AF26" s="2"/>
      <c r="AG26" s="1"/>
      <c r="AH26" s="2"/>
      <c r="AI26" s="2"/>
      <c r="AJ26" s="2"/>
      <c r="AK26" s="2"/>
      <c r="AL26" s="2"/>
      <c r="AM26" s="1"/>
      <c r="AN26" s="2"/>
      <c r="AO26" s="2"/>
      <c r="AP26" s="2"/>
      <c r="AQ26" s="2"/>
      <c r="AR26" s="2"/>
      <c r="AS26" s="1"/>
      <c r="AT26" s="2"/>
      <c r="AU26" s="2"/>
      <c r="AV26" s="2"/>
      <c r="AW26" s="2"/>
      <c r="AX26" s="2"/>
      <c r="AY26" s="1"/>
      <c r="AZ26" s="2"/>
      <c r="BA26" s="2"/>
      <c r="BB26" s="2"/>
      <c r="BC26" s="2"/>
      <c r="BD26" s="2"/>
      <c r="BE26" s="1"/>
      <c r="BF26" s="2"/>
      <c r="BG26" s="2"/>
      <c r="BH26" s="2"/>
      <c r="BI26" s="2"/>
      <c r="BJ26" s="2"/>
    </row>
    <row r="27" spans="2:74" s="36" customFormat="1" ht="28.5" customHeight="1" thickBot="1">
      <c r="B27" s="42"/>
      <c r="C27" s="264">
        <v>2021</v>
      </c>
      <c r="D27" s="261"/>
      <c r="E27" s="261"/>
      <c r="F27" s="261"/>
      <c r="G27" s="261"/>
      <c r="H27" s="262"/>
      <c r="I27" s="264">
        <v>2020</v>
      </c>
      <c r="J27" s="261"/>
      <c r="K27" s="261"/>
      <c r="L27" s="261"/>
      <c r="M27" s="261"/>
      <c r="N27" s="262"/>
      <c r="O27" s="264">
        <v>2019</v>
      </c>
      <c r="P27" s="261"/>
      <c r="Q27" s="261"/>
      <c r="R27" s="261"/>
      <c r="S27" s="261"/>
      <c r="T27" s="262"/>
      <c r="U27" s="264">
        <v>2018</v>
      </c>
      <c r="V27" s="261"/>
      <c r="W27" s="261"/>
      <c r="X27" s="261"/>
      <c r="Y27" s="261"/>
      <c r="Z27" s="262"/>
      <c r="AA27" s="260">
        <v>2017</v>
      </c>
      <c r="AB27" s="261"/>
      <c r="AC27" s="261"/>
      <c r="AD27" s="261"/>
      <c r="AE27" s="261"/>
      <c r="AF27" s="262"/>
      <c r="AG27" s="260">
        <v>2016</v>
      </c>
      <c r="AH27" s="261"/>
      <c r="AI27" s="261"/>
      <c r="AJ27" s="261"/>
      <c r="AK27" s="261"/>
      <c r="AL27" s="262"/>
      <c r="AM27" s="260">
        <v>2015</v>
      </c>
      <c r="AN27" s="261"/>
      <c r="AO27" s="261"/>
      <c r="AP27" s="261"/>
      <c r="AQ27" s="261"/>
      <c r="AR27" s="262"/>
      <c r="AS27" s="260">
        <v>2014</v>
      </c>
      <c r="AT27" s="261"/>
      <c r="AU27" s="261"/>
      <c r="AV27" s="261"/>
      <c r="AW27" s="261"/>
      <c r="AX27" s="262"/>
      <c r="AY27" s="260">
        <v>2013</v>
      </c>
      <c r="AZ27" s="261"/>
      <c r="BA27" s="261"/>
      <c r="BB27" s="261"/>
      <c r="BC27" s="261"/>
      <c r="BD27" s="262"/>
      <c r="BE27" s="260">
        <v>2012</v>
      </c>
      <c r="BF27" s="261"/>
      <c r="BG27" s="261"/>
      <c r="BH27" s="261"/>
      <c r="BI27" s="261"/>
      <c r="BJ27" s="262"/>
      <c r="BK27" s="260" t="s">
        <v>172</v>
      </c>
      <c r="BL27" s="261"/>
      <c r="BM27" s="261"/>
      <c r="BN27" s="261"/>
      <c r="BO27" s="261"/>
      <c r="BP27" s="262"/>
      <c r="BQ27" s="260" t="s">
        <v>173</v>
      </c>
      <c r="BR27" s="261"/>
      <c r="BS27" s="261"/>
      <c r="BT27" s="261"/>
      <c r="BU27" s="261"/>
      <c r="BV27" s="262"/>
    </row>
    <row r="28" spans="2:74" s="19" customFormat="1" ht="12.75" customHeight="1" thickBot="1">
      <c r="B28" s="256"/>
      <c r="C28" s="265" t="s">
        <v>242</v>
      </c>
      <c r="D28" s="259"/>
      <c r="E28" s="259"/>
      <c r="F28" s="259"/>
      <c r="G28" s="259"/>
      <c r="H28" s="259"/>
      <c r="I28" s="265" t="s">
        <v>242</v>
      </c>
      <c r="J28" s="259"/>
      <c r="K28" s="259"/>
      <c r="L28" s="259"/>
      <c r="M28" s="259"/>
      <c r="N28" s="259"/>
      <c r="O28" s="265" t="s">
        <v>242</v>
      </c>
      <c r="P28" s="259"/>
      <c r="Q28" s="259"/>
      <c r="R28" s="259"/>
      <c r="S28" s="259"/>
      <c r="T28" s="259"/>
      <c r="U28" s="265" t="s">
        <v>242</v>
      </c>
      <c r="V28" s="259"/>
      <c r="W28" s="259"/>
      <c r="X28" s="259"/>
      <c r="Y28" s="259"/>
      <c r="Z28" s="259"/>
      <c r="AA28" s="268" t="s">
        <v>242</v>
      </c>
      <c r="AB28" s="269"/>
      <c r="AC28" s="269"/>
      <c r="AD28" s="269"/>
      <c r="AE28" s="269"/>
      <c r="AF28" s="270"/>
      <c r="AG28" s="268" t="s">
        <v>242</v>
      </c>
      <c r="AH28" s="269"/>
      <c r="AI28" s="269"/>
      <c r="AJ28" s="269"/>
      <c r="AK28" s="269"/>
      <c r="AL28" s="270"/>
      <c r="AM28" s="268" t="s">
        <v>242</v>
      </c>
      <c r="AN28" s="269"/>
      <c r="AO28" s="269"/>
      <c r="AP28" s="269"/>
      <c r="AQ28" s="269"/>
      <c r="AR28" s="270"/>
      <c r="AS28" s="268" t="s">
        <v>242</v>
      </c>
      <c r="AT28" s="269"/>
      <c r="AU28" s="269"/>
      <c r="AV28" s="269"/>
      <c r="AW28" s="269"/>
      <c r="AX28" s="270"/>
      <c r="AY28" s="268" t="s">
        <v>242</v>
      </c>
      <c r="AZ28" s="269"/>
      <c r="BA28" s="269"/>
      <c r="BB28" s="269"/>
      <c r="BC28" s="269"/>
      <c r="BD28" s="270"/>
      <c r="BE28" s="268" t="s">
        <v>242</v>
      </c>
      <c r="BF28" s="269"/>
      <c r="BG28" s="269"/>
      <c r="BH28" s="269"/>
      <c r="BI28" s="269"/>
      <c r="BJ28" s="270"/>
      <c r="BK28" s="268" t="s">
        <v>242</v>
      </c>
      <c r="BL28" s="269"/>
      <c r="BM28" s="269"/>
      <c r="BN28" s="269"/>
      <c r="BO28" s="269"/>
      <c r="BP28" s="270"/>
      <c r="BQ28" s="268" t="s">
        <v>242</v>
      </c>
      <c r="BR28" s="269"/>
      <c r="BS28" s="269"/>
      <c r="BT28" s="269"/>
      <c r="BU28" s="269"/>
      <c r="BV28" s="270"/>
    </row>
    <row r="29" spans="2:74" s="31" customFormat="1" ht="38.25" customHeight="1" thickBot="1">
      <c r="B29" s="257"/>
      <c r="C29" s="119" t="s">
        <v>1</v>
      </c>
      <c r="D29" s="108" t="s">
        <v>174</v>
      </c>
      <c r="E29" s="108" t="s">
        <v>118</v>
      </c>
      <c r="F29" s="108" t="s">
        <v>174</v>
      </c>
      <c r="G29" s="108" t="s">
        <v>119</v>
      </c>
      <c r="H29" s="137" t="s">
        <v>174</v>
      </c>
      <c r="I29" s="119" t="s">
        <v>1</v>
      </c>
      <c r="J29" s="108" t="s">
        <v>174</v>
      </c>
      <c r="K29" s="108" t="s">
        <v>118</v>
      </c>
      <c r="L29" s="108" t="s">
        <v>174</v>
      </c>
      <c r="M29" s="108" t="s">
        <v>119</v>
      </c>
      <c r="N29" s="137" t="s">
        <v>174</v>
      </c>
      <c r="O29" s="119" t="s">
        <v>1</v>
      </c>
      <c r="P29" s="108" t="s">
        <v>174</v>
      </c>
      <c r="Q29" s="108" t="s">
        <v>118</v>
      </c>
      <c r="R29" s="108" t="s">
        <v>174</v>
      </c>
      <c r="S29" s="108" t="s">
        <v>119</v>
      </c>
      <c r="T29" s="137" t="s">
        <v>174</v>
      </c>
      <c r="U29" s="119" t="s">
        <v>1</v>
      </c>
      <c r="V29" s="108" t="s">
        <v>174</v>
      </c>
      <c r="W29" s="108" t="s">
        <v>118</v>
      </c>
      <c r="X29" s="108" t="s">
        <v>174</v>
      </c>
      <c r="Y29" s="108" t="s">
        <v>119</v>
      </c>
      <c r="Z29" s="137" t="s">
        <v>174</v>
      </c>
      <c r="AA29" s="119" t="s">
        <v>1</v>
      </c>
      <c r="AB29" s="108" t="s">
        <v>133</v>
      </c>
      <c r="AC29" s="108" t="s">
        <v>118</v>
      </c>
      <c r="AD29" s="108" t="s">
        <v>133</v>
      </c>
      <c r="AE29" s="108" t="s">
        <v>119</v>
      </c>
      <c r="AF29" s="108" t="s">
        <v>133</v>
      </c>
      <c r="AG29" s="119" t="s">
        <v>1</v>
      </c>
      <c r="AH29" s="108" t="s">
        <v>133</v>
      </c>
      <c r="AI29" s="108" t="s">
        <v>118</v>
      </c>
      <c r="AJ29" s="108" t="s">
        <v>133</v>
      </c>
      <c r="AK29" s="108" t="s">
        <v>119</v>
      </c>
      <c r="AL29" s="108" t="s">
        <v>133</v>
      </c>
      <c r="AM29" s="119" t="s">
        <v>1</v>
      </c>
      <c r="AN29" s="108" t="s">
        <v>133</v>
      </c>
      <c r="AO29" s="108" t="s">
        <v>118</v>
      </c>
      <c r="AP29" s="108" t="s">
        <v>133</v>
      </c>
      <c r="AQ29" s="108" t="s">
        <v>119</v>
      </c>
      <c r="AR29" s="108" t="s">
        <v>133</v>
      </c>
      <c r="AS29" s="119" t="s">
        <v>1</v>
      </c>
      <c r="AT29" s="108" t="s">
        <v>133</v>
      </c>
      <c r="AU29" s="108" t="s">
        <v>118</v>
      </c>
      <c r="AV29" s="108" t="s">
        <v>133</v>
      </c>
      <c r="AW29" s="108" t="s">
        <v>119</v>
      </c>
      <c r="AX29" s="108" t="s">
        <v>133</v>
      </c>
      <c r="AY29" s="119" t="s">
        <v>1</v>
      </c>
      <c r="AZ29" s="108" t="s">
        <v>133</v>
      </c>
      <c r="BA29" s="108" t="s">
        <v>118</v>
      </c>
      <c r="BB29" s="108" t="s">
        <v>133</v>
      </c>
      <c r="BC29" s="108" t="s">
        <v>119</v>
      </c>
      <c r="BD29" s="108" t="s">
        <v>133</v>
      </c>
      <c r="BE29" s="119" t="s">
        <v>1</v>
      </c>
      <c r="BF29" s="108" t="s">
        <v>133</v>
      </c>
      <c r="BG29" s="108" t="s">
        <v>118</v>
      </c>
      <c r="BH29" s="108" t="s">
        <v>133</v>
      </c>
      <c r="BI29" s="108" t="s">
        <v>119</v>
      </c>
      <c r="BJ29" s="108" t="s">
        <v>133</v>
      </c>
      <c r="BK29" s="119" t="s">
        <v>1</v>
      </c>
      <c r="BL29" s="108" t="s">
        <v>129</v>
      </c>
      <c r="BM29" s="108" t="s">
        <v>118</v>
      </c>
      <c r="BN29" s="108" t="s">
        <v>129</v>
      </c>
      <c r="BO29" s="108" t="s">
        <v>119</v>
      </c>
      <c r="BP29" s="108" t="s">
        <v>174</v>
      </c>
      <c r="BQ29" s="119" t="s">
        <v>1</v>
      </c>
      <c r="BR29" s="108" t="s">
        <v>174</v>
      </c>
      <c r="BS29" s="108" t="s">
        <v>118</v>
      </c>
      <c r="BT29" s="108" t="s">
        <v>129</v>
      </c>
      <c r="BU29" s="108" t="s">
        <v>119</v>
      </c>
      <c r="BV29" s="108" t="s">
        <v>129</v>
      </c>
    </row>
    <row r="30" spans="2:74" ht="22.5" customHeight="1" thickBot="1">
      <c r="B30" s="150" t="s">
        <v>120</v>
      </c>
      <c r="C30" s="189">
        <v>108442</v>
      </c>
      <c r="D30" s="149">
        <v>100</v>
      </c>
      <c r="E30" s="189">
        <v>59558</v>
      </c>
      <c r="F30" s="149">
        <v>100</v>
      </c>
      <c r="G30" s="189">
        <v>47001</v>
      </c>
      <c r="H30" s="167">
        <v>100</v>
      </c>
      <c r="I30" s="189">
        <v>96810</v>
      </c>
      <c r="J30" s="149">
        <v>100</v>
      </c>
      <c r="K30" s="189">
        <v>51949</v>
      </c>
      <c r="L30" s="149">
        <v>100</v>
      </c>
      <c r="M30" s="189">
        <v>39343</v>
      </c>
      <c r="N30" s="167">
        <v>100</v>
      </c>
      <c r="O30" s="189">
        <v>135437</v>
      </c>
      <c r="P30" s="149">
        <v>100</v>
      </c>
      <c r="Q30" s="189">
        <v>70697</v>
      </c>
      <c r="R30" s="149">
        <v>100</v>
      </c>
      <c r="S30" s="189">
        <v>57751</v>
      </c>
      <c r="T30" s="167">
        <v>100</v>
      </c>
      <c r="U30" s="189">
        <v>118051</v>
      </c>
      <c r="V30" s="149">
        <v>100</v>
      </c>
      <c r="W30" s="189">
        <v>63495</v>
      </c>
      <c r="X30" s="149">
        <v>100</v>
      </c>
      <c r="Y30" s="189">
        <v>53695</v>
      </c>
      <c r="Z30" s="167">
        <v>100</v>
      </c>
      <c r="AA30" s="189">
        <v>108516</v>
      </c>
      <c r="AB30" s="149">
        <v>100</v>
      </c>
      <c r="AC30" s="189">
        <v>57990</v>
      </c>
      <c r="AD30" s="149">
        <v>100</v>
      </c>
      <c r="AE30" s="189">
        <v>49775</v>
      </c>
      <c r="AF30" s="167">
        <v>100</v>
      </c>
      <c r="AG30" s="189">
        <v>106778</v>
      </c>
      <c r="AH30" s="149">
        <v>100</v>
      </c>
      <c r="AI30" s="189">
        <v>56932</v>
      </c>
      <c r="AJ30" s="149">
        <v>100</v>
      </c>
      <c r="AK30" s="189">
        <v>48864</v>
      </c>
      <c r="AL30" s="149">
        <v>100</v>
      </c>
      <c r="AM30" s="189">
        <v>101442</v>
      </c>
      <c r="AN30" s="149">
        <v>100</v>
      </c>
      <c r="AO30" s="189">
        <v>53749</v>
      </c>
      <c r="AP30" s="149">
        <v>100</v>
      </c>
      <c r="AQ30" s="189">
        <v>46774</v>
      </c>
      <c r="AR30" s="149">
        <v>100</v>
      </c>
      <c r="AS30" s="149">
        <v>101426</v>
      </c>
      <c r="AT30" s="149">
        <v>100</v>
      </c>
      <c r="AU30" s="189">
        <v>40508</v>
      </c>
      <c r="AV30" s="149">
        <v>100</v>
      </c>
      <c r="AW30" s="189">
        <v>33855</v>
      </c>
      <c r="AX30" s="149">
        <v>100</v>
      </c>
      <c r="AY30" s="189">
        <v>105948</v>
      </c>
      <c r="AZ30" s="149">
        <v>100</v>
      </c>
      <c r="BA30" s="189">
        <v>35612</v>
      </c>
      <c r="BB30" s="149">
        <v>100</v>
      </c>
      <c r="BC30" s="189">
        <v>28108</v>
      </c>
      <c r="BD30" s="149">
        <v>100</v>
      </c>
      <c r="BE30" s="189">
        <v>72362</v>
      </c>
      <c r="BF30" s="149">
        <v>100</v>
      </c>
      <c r="BG30" s="189">
        <v>19983</v>
      </c>
      <c r="BH30" s="149">
        <v>100</v>
      </c>
      <c r="BI30" s="189">
        <v>14584</v>
      </c>
      <c r="BJ30" s="149">
        <v>100</v>
      </c>
      <c r="BK30" s="149" t="s">
        <v>28</v>
      </c>
      <c r="BL30" s="149">
        <v>100</v>
      </c>
      <c r="BM30" s="149" t="s">
        <v>28</v>
      </c>
      <c r="BN30" s="149">
        <v>100</v>
      </c>
      <c r="BO30" s="149" t="s">
        <v>28</v>
      </c>
      <c r="BP30" s="149">
        <v>100</v>
      </c>
      <c r="BQ30" s="149" t="s">
        <v>28</v>
      </c>
      <c r="BR30" s="149">
        <v>100</v>
      </c>
      <c r="BS30" s="149" t="s">
        <v>28</v>
      </c>
      <c r="BT30" s="149">
        <v>100</v>
      </c>
      <c r="BU30" s="149" t="s">
        <v>28</v>
      </c>
      <c r="BV30" s="149">
        <v>100</v>
      </c>
    </row>
    <row r="31" spans="2:74" ht="13.5" thickBot="1">
      <c r="B31" s="138" t="s">
        <v>130</v>
      </c>
      <c r="C31" s="109">
        <v>16420</v>
      </c>
      <c r="D31" s="140">
        <v>15.141734752217776</v>
      </c>
      <c r="E31" s="109">
        <v>9468</v>
      </c>
      <c r="F31" s="140">
        <v>15.897108700762281</v>
      </c>
      <c r="G31" s="109">
        <v>6916</v>
      </c>
      <c r="H31" s="143">
        <v>14.714580540839556</v>
      </c>
      <c r="I31" s="109">
        <v>21419</v>
      </c>
      <c r="J31" s="140">
        <v>22.12478049788245</v>
      </c>
      <c r="K31" s="109">
        <v>12494</v>
      </c>
      <c r="L31" s="140">
        <v>24.050511078172825</v>
      </c>
      <c r="M31" s="109">
        <v>8873</v>
      </c>
      <c r="N31" s="143">
        <v>22.552931906565334</v>
      </c>
      <c r="O31" s="109">
        <v>27275</v>
      </c>
      <c r="P31" s="140">
        <v>20.13851458611753</v>
      </c>
      <c r="Q31" s="109">
        <v>15275</v>
      </c>
      <c r="R31" s="140">
        <v>21.606291638966294</v>
      </c>
      <c r="S31" s="109">
        <v>11919</v>
      </c>
      <c r="T31" s="143">
        <v>20.638603660542675</v>
      </c>
      <c r="U31" s="109">
        <v>23083</v>
      </c>
      <c r="V31" s="140">
        <v>19.6</v>
      </c>
      <c r="W31" s="109">
        <v>12788</v>
      </c>
      <c r="X31" s="140">
        <v>20.1</v>
      </c>
      <c r="Y31" s="109">
        <v>10280</v>
      </c>
      <c r="Z31" s="143">
        <v>19.1</v>
      </c>
      <c r="AA31" s="109">
        <v>20547</v>
      </c>
      <c r="AB31" s="140">
        <v>18.934534999447084</v>
      </c>
      <c r="AC31" s="109">
        <v>11369</v>
      </c>
      <c r="AD31" s="140">
        <v>19.60510432833247</v>
      </c>
      <c r="AE31" s="109">
        <v>9160</v>
      </c>
      <c r="AF31" s="143">
        <v>18.402812656956304</v>
      </c>
      <c r="AG31" s="109">
        <v>19330</v>
      </c>
      <c r="AH31" s="140">
        <v>18.102980014609752</v>
      </c>
      <c r="AI31" s="109">
        <v>10661</v>
      </c>
      <c r="AJ31" s="140">
        <v>18.725848380524134</v>
      </c>
      <c r="AK31" s="109">
        <v>8618</v>
      </c>
      <c r="AL31" s="143">
        <v>17.63670595939751</v>
      </c>
      <c r="AM31" s="109">
        <v>15276</v>
      </c>
      <c r="AN31" s="140">
        <v>15.058851363340628</v>
      </c>
      <c r="AO31" s="109">
        <v>8215</v>
      </c>
      <c r="AP31" s="140">
        <v>15.285427210479309</v>
      </c>
      <c r="AQ31" s="109">
        <v>7004</v>
      </c>
      <c r="AR31" s="143">
        <v>14.97413092743832</v>
      </c>
      <c r="AS31" s="109">
        <v>25322</v>
      </c>
      <c r="AT31" s="140">
        <v>35.04920619541296</v>
      </c>
      <c r="AU31" s="109">
        <v>13284</v>
      </c>
      <c r="AV31" s="140">
        <v>33.87997653599939</v>
      </c>
      <c r="AW31" s="109">
        <v>11922</v>
      </c>
      <c r="AX31" s="143">
        <v>36.45871559633027</v>
      </c>
      <c r="AY31" s="109">
        <v>7144</v>
      </c>
      <c r="AZ31" s="140">
        <v>11.504211017890787</v>
      </c>
      <c r="BA31" s="109">
        <v>3842</v>
      </c>
      <c r="BB31" s="140">
        <v>11.055478821362799</v>
      </c>
      <c r="BC31" s="109">
        <v>3302</v>
      </c>
      <c r="BD31" s="143">
        <v>12.074450579588255</v>
      </c>
      <c r="BE31" s="109">
        <v>3562</v>
      </c>
      <c r="BF31" s="140">
        <v>10.221533516988062</v>
      </c>
      <c r="BG31" s="109">
        <v>1938</v>
      </c>
      <c r="BH31" s="140">
        <v>9.698243506980933</v>
      </c>
      <c r="BI31" s="109">
        <v>1612</v>
      </c>
      <c r="BJ31" s="143">
        <v>11.053208996160176</v>
      </c>
      <c r="BK31" s="109" t="s">
        <v>28</v>
      </c>
      <c r="BL31" s="140">
        <v>14.280359820089956</v>
      </c>
      <c r="BM31" s="109" t="s">
        <v>28</v>
      </c>
      <c r="BN31" s="140">
        <v>13.437690587517789</v>
      </c>
      <c r="BO31" s="109" t="s">
        <v>28</v>
      </c>
      <c r="BP31" s="143">
        <v>15.623987034035656</v>
      </c>
      <c r="BQ31" s="109" t="s">
        <v>28</v>
      </c>
      <c r="BR31" s="140">
        <v>15.5</v>
      </c>
      <c r="BS31" s="109" t="s">
        <v>28</v>
      </c>
      <c r="BT31" s="140">
        <v>14.5</v>
      </c>
      <c r="BU31" s="109" t="s">
        <v>28</v>
      </c>
      <c r="BV31" s="143">
        <v>17.2</v>
      </c>
    </row>
    <row r="32" spans="2:74" ht="13.5" thickBot="1">
      <c r="B32" s="138" t="s">
        <v>131</v>
      </c>
      <c r="C32" s="109">
        <v>40026</v>
      </c>
      <c r="D32" s="140">
        <v>36.91005330038177</v>
      </c>
      <c r="E32" s="109">
        <v>22475</v>
      </c>
      <c r="F32" s="140">
        <v>37.736324255347725</v>
      </c>
      <c r="G32" s="109">
        <v>17407</v>
      </c>
      <c r="H32" s="143">
        <v>37.035382225910084</v>
      </c>
      <c r="I32" s="109">
        <v>33641</v>
      </c>
      <c r="J32" s="140">
        <v>34.74950934820783</v>
      </c>
      <c r="K32" s="109">
        <v>19238</v>
      </c>
      <c r="L32" s="140">
        <v>37.03247415734663</v>
      </c>
      <c r="M32" s="109">
        <v>14308</v>
      </c>
      <c r="N32" s="143">
        <v>36.36733345194825</v>
      </c>
      <c r="O32" s="109">
        <v>47962</v>
      </c>
      <c r="P32" s="140">
        <v>35.412774943331584</v>
      </c>
      <c r="Q32" s="109">
        <v>26448</v>
      </c>
      <c r="R32" s="140">
        <v>37.41035687511493</v>
      </c>
      <c r="S32" s="109">
        <v>21424</v>
      </c>
      <c r="T32" s="143">
        <v>37.09719312219702</v>
      </c>
      <c r="U32" s="109">
        <v>41263</v>
      </c>
      <c r="V32" s="140">
        <v>35</v>
      </c>
      <c r="W32" s="109">
        <v>22427</v>
      </c>
      <c r="X32" s="140">
        <v>35.3</v>
      </c>
      <c r="Y32" s="109">
        <v>18799</v>
      </c>
      <c r="Z32" s="143">
        <v>35</v>
      </c>
      <c r="AA32" s="109">
        <v>36247</v>
      </c>
      <c r="AB32" s="140">
        <v>33.40244756533599</v>
      </c>
      <c r="AC32" s="109">
        <v>19338</v>
      </c>
      <c r="AD32" s="140">
        <v>33.347128815312985</v>
      </c>
      <c r="AE32" s="109">
        <v>16863</v>
      </c>
      <c r="AF32" s="143">
        <v>33.87845303867403</v>
      </c>
      <c r="AG32" s="109">
        <v>33743</v>
      </c>
      <c r="AH32" s="140">
        <v>31.601078873925342</v>
      </c>
      <c r="AI32" s="109">
        <v>18065</v>
      </c>
      <c r="AJ32" s="140">
        <v>31.730836787746785</v>
      </c>
      <c r="AK32" s="109">
        <v>15578</v>
      </c>
      <c r="AL32" s="143">
        <v>31.880320890635232</v>
      </c>
      <c r="AM32" s="109">
        <v>32750</v>
      </c>
      <c r="AN32" s="140">
        <v>32.28445811399617</v>
      </c>
      <c r="AO32" s="109">
        <v>17151</v>
      </c>
      <c r="AP32" s="140">
        <v>31.91239952366776</v>
      </c>
      <c r="AQ32" s="109">
        <v>15506</v>
      </c>
      <c r="AR32" s="143">
        <v>33.1508957968102</v>
      </c>
      <c r="AS32" s="109">
        <v>19376</v>
      </c>
      <c r="AT32" s="140">
        <v>26.81910667570972</v>
      </c>
      <c r="AU32" s="109">
        <v>9689</v>
      </c>
      <c r="AV32" s="140">
        <v>24.711163253334693</v>
      </c>
      <c r="AW32" s="109">
        <v>9599</v>
      </c>
      <c r="AX32" s="143">
        <v>29.35474006116208</v>
      </c>
      <c r="AY32" s="109">
        <v>22284</v>
      </c>
      <c r="AZ32" s="140">
        <v>35.88463582344321</v>
      </c>
      <c r="BA32" s="109">
        <v>11658</v>
      </c>
      <c r="BB32" s="140">
        <v>33.546270718232044</v>
      </c>
      <c r="BC32" s="109">
        <v>10626</v>
      </c>
      <c r="BD32" s="143">
        <v>38.85618166526493</v>
      </c>
      <c r="BE32" s="109">
        <v>12900</v>
      </c>
      <c r="BF32" s="140">
        <v>37.01790633608815</v>
      </c>
      <c r="BG32" s="109">
        <v>6839</v>
      </c>
      <c r="BH32" s="140">
        <v>34.22409047690537</v>
      </c>
      <c r="BI32" s="109">
        <v>5988</v>
      </c>
      <c r="BJ32" s="143">
        <v>41.058694459681846</v>
      </c>
      <c r="BK32" s="109" t="s">
        <v>28</v>
      </c>
      <c r="BL32" s="140">
        <v>36.900299850074965</v>
      </c>
      <c r="BM32" s="109" t="s">
        <v>28</v>
      </c>
      <c r="BN32" s="140">
        <v>34.36674120756251</v>
      </c>
      <c r="BO32" s="109" t="s">
        <v>28</v>
      </c>
      <c r="BP32" s="143">
        <v>40.94003241491086</v>
      </c>
      <c r="BQ32" s="109" t="s">
        <v>28</v>
      </c>
      <c r="BR32" s="140">
        <v>39.2</v>
      </c>
      <c r="BS32" s="109" t="s">
        <v>28</v>
      </c>
      <c r="BT32" s="140">
        <v>36.8</v>
      </c>
      <c r="BU32" s="109" t="s">
        <v>28</v>
      </c>
      <c r="BV32" s="143">
        <v>43.3</v>
      </c>
    </row>
    <row r="33" spans="2:74" ht="13.5" thickBot="1">
      <c r="B33" s="138" t="s">
        <v>282</v>
      </c>
      <c r="C33" s="109">
        <v>13416</v>
      </c>
      <c r="D33" s="140">
        <v>12.37159034322495</v>
      </c>
      <c r="E33" s="109">
        <v>7299</v>
      </c>
      <c r="F33" s="140">
        <v>12.255280566842405</v>
      </c>
      <c r="G33" s="109">
        <v>6048</v>
      </c>
      <c r="H33" s="143">
        <v>12.867811323163338</v>
      </c>
      <c r="I33" s="109">
        <v>10754</v>
      </c>
      <c r="J33" s="140">
        <v>11.108356574734016</v>
      </c>
      <c r="K33" s="109">
        <v>5904</v>
      </c>
      <c r="L33" s="140">
        <v>11.364992588885253</v>
      </c>
      <c r="M33" s="109">
        <v>4825</v>
      </c>
      <c r="N33" s="143">
        <v>12.263935134585568</v>
      </c>
      <c r="O33" s="109">
        <v>16294</v>
      </c>
      <c r="P33" s="140">
        <v>12.03068585393947</v>
      </c>
      <c r="Q33" s="109">
        <v>8446</v>
      </c>
      <c r="R33" s="140">
        <v>11.94675870263236</v>
      </c>
      <c r="S33" s="109">
        <v>7819</v>
      </c>
      <c r="T33" s="143">
        <v>13.539159495073678</v>
      </c>
      <c r="U33" s="109">
        <v>18757</v>
      </c>
      <c r="V33" s="140">
        <v>15.9</v>
      </c>
      <c r="W33" s="109">
        <v>9570</v>
      </c>
      <c r="X33" s="140">
        <v>15.1</v>
      </c>
      <c r="Y33" s="109">
        <v>9171</v>
      </c>
      <c r="Z33" s="143">
        <v>17.1</v>
      </c>
      <c r="AA33" s="109">
        <v>20547</v>
      </c>
      <c r="AB33" s="140">
        <v>18.934534999447084</v>
      </c>
      <c r="AC33" s="109">
        <v>10346</v>
      </c>
      <c r="AD33" s="140">
        <v>17.841007070184514</v>
      </c>
      <c r="AE33" s="109">
        <v>10187</v>
      </c>
      <c r="AF33" s="143">
        <v>20.466097438473128</v>
      </c>
      <c r="AG33" s="109">
        <v>23043</v>
      </c>
      <c r="AH33" s="140">
        <v>21.580288074322425</v>
      </c>
      <c r="AI33" s="109">
        <v>11218</v>
      </c>
      <c r="AJ33" s="140">
        <v>19.704208529473757</v>
      </c>
      <c r="AK33" s="109">
        <v>11748</v>
      </c>
      <c r="AL33" s="143">
        <v>24.042239685658153</v>
      </c>
      <c r="AM33" s="109">
        <v>24259</v>
      </c>
      <c r="AN33" s="140">
        <v>23.91415784389109</v>
      </c>
      <c r="AO33" s="109">
        <v>11886</v>
      </c>
      <c r="AP33" s="140">
        <v>22.115957130098245</v>
      </c>
      <c r="AQ33" s="109">
        <v>12288</v>
      </c>
      <c r="AR33" s="143">
        <v>26.271005259332107</v>
      </c>
      <c r="AS33" s="109">
        <v>18544</v>
      </c>
      <c r="AT33" s="140">
        <v>25.66750176477916</v>
      </c>
      <c r="AU33" s="109">
        <v>11423</v>
      </c>
      <c r="AV33" s="140">
        <v>29.133617281746538</v>
      </c>
      <c r="AW33" s="109">
        <v>7038</v>
      </c>
      <c r="AX33" s="143">
        <v>21.522935779816514</v>
      </c>
      <c r="AY33" s="109">
        <v>16667</v>
      </c>
      <c r="AZ33" s="140">
        <v>26.8394016006699</v>
      </c>
      <c r="BA33" s="109">
        <v>8865</v>
      </c>
      <c r="BB33" s="140">
        <v>25.50932320441989</v>
      </c>
      <c r="BC33" s="109">
        <v>7802</v>
      </c>
      <c r="BD33" s="143">
        <v>28.529637620214285</v>
      </c>
      <c r="BE33" s="109">
        <v>9017</v>
      </c>
      <c r="BF33" s="140">
        <v>25.875229568411388</v>
      </c>
      <c r="BG33" s="109">
        <v>4943</v>
      </c>
      <c r="BH33" s="140">
        <v>24.736025621778513</v>
      </c>
      <c r="BI33" s="109">
        <v>3953</v>
      </c>
      <c r="BJ33" s="143">
        <v>27.105046626439933</v>
      </c>
      <c r="BK33" s="109" t="s">
        <v>28</v>
      </c>
      <c r="BL33" s="140">
        <v>21.039480259870064</v>
      </c>
      <c r="BM33" s="109" t="s">
        <v>28</v>
      </c>
      <c r="BN33" s="140">
        <v>20.400487904045537</v>
      </c>
      <c r="BO33" s="109" t="s">
        <v>28</v>
      </c>
      <c r="BP33" s="143">
        <v>22.058346839546193</v>
      </c>
      <c r="BQ33" s="109" t="s">
        <v>28</v>
      </c>
      <c r="BR33" s="140">
        <v>19.6</v>
      </c>
      <c r="BS33" s="109" t="s">
        <v>28</v>
      </c>
      <c r="BT33" s="140">
        <v>19.5</v>
      </c>
      <c r="BU33" s="109" t="s">
        <v>28</v>
      </c>
      <c r="BV33" s="143">
        <v>19.8</v>
      </c>
    </row>
    <row r="34" spans="2:74" ht="13.5" thickBot="1">
      <c r="B34" s="138" t="s">
        <v>132</v>
      </c>
      <c r="C34" s="109">
        <v>23269</v>
      </c>
      <c r="D34" s="140">
        <v>21.457553346489366</v>
      </c>
      <c r="E34" s="109">
        <v>12385</v>
      </c>
      <c r="F34" s="140">
        <v>20.794855435038116</v>
      </c>
      <c r="G34" s="109">
        <v>10804</v>
      </c>
      <c r="H34" s="143">
        <v>22.98674496287313</v>
      </c>
      <c r="I34" s="109">
        <v>18322</v>
      </c>
      <c r="J34" s="140">
        <v>18.92573081293255</v>
      </c>
      <c r="K34" s="109">
        <v>10089</v>
      </c>
      <c r="L34" s="140">
        <v>19.420970567287146</v>
      </c>
      <c r="M34" s="109">
        <v>8156</v>
      </c>
      <c r="N34" s="143">
        <v>20.73049843682485</v>
      </c>
      <c r="O34" s="109">
        <v>26673</v>
      </c>
      <c r="P34" s="140">
        <v>19.69402748141202</v>
      </c>
      <c r="Q34" s="109">
        <v>14667</v>
      </c>
      <c r="R34" s="140">
        <v>20.74628343494066</v>
      </c>
      <c r="S34" s="109">
        <v>11935</v>
      </c>
      <c r="T34" s="143">
        <v>20.66630880850548</v>
      </c>
      <c r="U34" s="109">
        <v>25682</v>
      </c>
      <c r="V34" s="140">
        <v>21.8</v>
      </c>
      <c r="W34" s="109">
        <v>14030</v>
      </c>
      <c r="X34" s="140">
        <v>22.1</v>
      </c>
      <c r="Y34" s="109">
        <v>11605</v>
      </c>
      <c r="Z34" s="143">
        <v>21.6</v>
      </c>
      <c r="AA34" s="109">
        <v>24529</v>
      </c>
      <c r="AB34" s="140">
        <v>22.60403995724133</v>
      </c>
      <c r="AC34" s="109">
        <v>13676</v>
      </c>
      <c r="AD34" s="140">
        <v>23.58337644421452</v>
      </c>
      <c r="AE34" s="109">
        <v>10809</v>
      </c>
      <c r="AF34" s="143">
        <v>21.715720743345052</v>
      </c>
      <c r="AG34" s="109">
        <v>24416</v>
      </c>
      <c r="AH34" s="140">
        <v>22.86613347318736</v>
      </c>
      <c r="AI34" s="109">
        <v>14022</v>
      </c>
      <c r="AJ34" s="140">
        <v>24.629382421133986</v>
      </c>
      <c r="AK34" s="109">
        <v>10330</v>
      </c>
      <c r="AL34" s="143">
        <v>21.140307793058284</v>
      </c>
      <c r="AM34" s="109">
        <v>23485</v>
      </c>
      <c r="AN34" s="140">
        <v>23.151160268922144</v>
      </c>
      <c r="AO34" s="109">
        <v>13876</v>
      </c>
      <c r="AP34" s="140">
        <v>25.81869604048824</v>
      </c>
      <c r="AQ34" s="109">
        <v>9549</v>
      </c>
      <c r="AR34" s="143">
        <v>20.41518792491555</v>
      </c>
      <c r="AS34" s="109">
        <v>29179</v>
      </c>
      <c r="AT34" s="140"/>
      <c r="AU34" s="109" t="s">
        <v>28</v>
      </c>
      <c r="AV34" s="140" t="s">
        <v>28</v>
      </c>
      <c r="AW34" s="109" t="s">
        <v>28</v>
      </c>
      <c r="AX34" s="143" t="s">
        <v>28</v>
      </c>
      <c r="AY34" s="109">
        <v>16004</v>
      </c>
      <c r="AZ34" s="140">
        <v>25.771751557996105</v>
      </c>
      <c r="BA34" s="109">
        <v>10387</v>
      </c>
      <c r="BB34" s="140">
        <v>29.888927255985266</v>
      </c>
      <c r="BC34" s="109">
        <v>5617</v>
      </c>
      <c r="BD34" s="143">
        <v>20.539730134932533</v>
      </c>
      <c r="BE34" s="109">
        <v>9369</v>
      </c>
      <c r="BF34" s="140">
        <v>26.885330578512395</v>
      </c>
      <c r="BG34" s="109">
        <v>6263</v>
      </c>
      <c r="BH34" s="140">
        <v>31.341640394335187</v>
      </c>
      <c r="BI34" s="109">
        <v>3031</v>
      </c>
      <c r="BJ34" s="143">
        <v>20.783049917718046</v>
      </c>
      <c r="BK34" s="109" t="s">
        <v>28</v>
      </c>
      <c r="BL34" s="140">
        <v>27.779860069965018</v>
      </c>
      <c r="BM34" s="109" t="s">
        <v>28</v>
      </c>
      <c r="BN34" s="140">
        <v>31.79508030087416</v>
      </c>
      <c r="BO34" s="109" t="s">
        <v>28</v>
      </c>
      <c r="BP34" s="143">
        <v>21.377633711507293</v>
      </c>
      <c r="BQ34" s="109" t="s">
        <v>28</v>
      </c>
      <c r="BR34" s="140">
        <v>25.6</v>
      </c>
      <c r="BS34" s="109" t="s">
        <v>28</v>
      </c>
      <c r="BT34" s="140">
        <v>29.1</v>
      </c>
      <c r="BU34" s="109" t="s">
        <v>28</v>
      </c>
      <c r="BV34" s="143">
        <v>19.7</v>
      </c>
    </row>
    <row r="35" spans="2:74" ht="13.5" thickBot="1">
      <c r="B35" s="139" t="s">
        <v>126</v>
      </c>
      <c r="C35" s="192">
        <v>15311</v>
      </c>
      <c r="D35" s="142">
        <v>14.119068257686136</v>
      </c>
      <c r="E35" s="192">
        <v>7931</v>
      </c>
      <c r="F35" s="142">
        <v>13.31643104200947</v>
      </c>
      <c r="G35" s="192">
        <v>5826</v>
      </c>
      <c r="H35" s="145">
        <v>12.395480947213889</v>
      </c>
      <c r="I35" s="192">
        <v>12674</v>
      </c>
      <c r="J35" s="142">
        <v>13.091622766243157</v>
      </c>
      <c r="K35" s="192">
        <v>4224</v>
      </c>
      <c r="L35" s="142">
        <v>8.131051608308148</v>
      </c>
      <c r="M35" s="192">
        <v>3181</v>
      </c>
      <c r="N35" s="145">
        <v>8.085301070075998</v>
      </c>
      <c r="O35" s="192">
        <v>17233</v>
      </c>
      <c r="P35" s="142">
        <v>12.723997135199392</v>
      </c>
      <c r="Q35" s="192">
        <v>5861</v>
      </c>
      <c r="R35" s="142">
        <v>8.290309348345756</v>
      </c>
      <c r="S35" s="192">
        <v>4654</v>
      </c>
      <c r="T35" s="145">
        <v>8.058734913681148</v>
      </c>
      <c r="U35" s="192">
        <v>9266</v>
      </c>
      <c r="V35" s="142">
        <v>7.8</v>
      </c>
      <c r="W35" s="192">
        <v>4680</v>
      </c>
      <c r="X35" s="142">
        <v>7.4</v>
      </c>
      <c r="Y35" s="192">
        <v>3840</v>
      </c>
      <c r="Z35" s="145">
        <v>7.2</v>
      </c>
      <c r="AA35" s="192">
        <v>6646</v>
      </c>
      <c r="AB35" s="142">
        <v>6.124442478528512</v>
      </c>
      <c r="AC35" s="192">
        <v>3261</v>
      </c>
      <c r="AD35" s="142">
        <v>5.62338334195551</v>
      </c>
      <c r="AE35" s="192">
        <v>2756</v>
      </c>
      <c r="AF35" s="145">
        <v>5.536916122551482</v>
      </c>
      <c r="AG35" s="192">
        <v>6246</v>
      </c>
      <c r="AH35" s="142">
        <v>5.849519563955122</v>
      </c>
      <c r="AI35" s="192">
        <v>2966</v>
      </c>
      <c r="AJ35" s="142">
        <v>5.209723881121338</v>
      </c>
      <c r="AK35" s="192">
        <v>2590</v>
      </c>
      <c r="AL35" s="145">
        <v>5.300425671250818</v>
      </c>
      <c r="AM35" s="192">
        <v>5672</v>
      </c>
      <c r="AN35" s="142">
        <v>5.5913724098499635</v>
      </c>
      <c r="AO35" s="192">
        <v>2621</v>
      </c>
      <c r="AP35" s="142">
        <v>4.867520095266448</v>
      </c>
      <c r="AQ35" s="192">
        <v>2427</v>
      </c>
      <c r="AR35" s="145">
        <v>5.188780091503827</v>
      </c>
      <c r="AS35" s="132" t="s">
        <v>28</v>
      </c>
      <c r="AT35" s="142" t="s">
        <v>28</v>
      </c>
      <c r="AU35" s="132" t="s">
        <v>28</v>
      </c>
      <c r="AV35" s="142" t="s">
        <v>28</v>
      </c>
      <c r="AW35" s="132" t="s">
        <v>28</v>
      </c>
      <c r="AX35" s="145" t="s">
        <v>28</v>
      </c>
      <c r="AY35" s="192">
        <v>43849</v>
      </c>
      <c r="AZ35" s="142" t="s">
        <v>28</v>
      </c>
      <c r="BA35" s="132" t="s">
        <v>28</v>
      </c>
      <c r="BB35" s="142" t="s">
        <v>28</v>
      </c>
      <c r="BC35" s="132" t="s">
        <v>28</v>
      </c>
      <c r="BD35" s="145" t="s">
        <v>28</v>
      </c>
      <c r="BE35" s="192">
        <v>37514</v>
      </c>
      <c r="BF35" s="142" t="s">
        <v>28</v>
      </c>
      <c r="BG35" s="132" t="s">
        <v>28</v>
      </c>
      <c r="BH35" s="142" t="s">
        <v>28</v>
      </c>
      <c r="BI35" s="132" t="s">
        <v>28</v>
      </c>
      <c r="BJ35" s="145" t="s">
        <v>28</v>
      </c>
      <c r="BK35" s="132" t="s">
        <v>28</v>
      </c>
      <c r="BL35" s="142" t="s">
        <v>28</v>
      </c>
      <c r="BM35" s="132" t="s">
        <v>28</v>
      </c>
      <c r="BN35" s="142" t="s">
        <v>28</v>
      </c>
      <c r="BO35" s="132" t="s">
        <v>28</v>
      </c>
      <c r="BP35" s="145" t="s">
        <v>28</v>
      </c>
      <c r="BQ35" s="132" t="s">
        <v>28</v>
      </c>
      <c r="BR35" s="142" t="s">
        <v>28</v>
      </c>
      <c r="BS35" s="132" t="s">
        <v>28</v>
      </c>
      <c r="BT35" s="142" t="s">
        <v>28</v>
      </c>
      <c r="BU35" s="132" t="s">
        <v>28</v>
      </c>
      <c r="BV35" s="145" t="s">
        <v>28</v>
      </c>
    </row>
    <row r="36" spans="2:8" s="3" customFormat="1" ht="12.75">
      <c r="B36" s="4"/>
      <c r="C36" s="2"/>
      <c r="D36" s="2"/>
      <c r="E36" s="2"/>
      <c r="F36" s="2"/>
      <c r="G36" s="2"/>
      <c r="H36" s="2"/>
    </row>
    <row r="37" spans="2:8" s="3" customFormat="1" ht="12.75">
      <c r="B37" s="186" t="s">
        <v>127</v>
      </c>
      <c r="C37" s="1"/>
      <c r="D37" s="2"/>
      <c r="E37" s="2"/>
      <c r="F37" s="2"/>
      <c r="G37" s="2"/>
      <c r="H37" s="2"/>
    </row>
    <row r="38" ht="12.75">
      <c r="B38" s="187" t="s">
        <v>134</v>
      </c>
    </row>
    <row r="39" ht="12.75">
      <c r="B39" s="186" t="s">
        <v>168</v>
      </c>
    </row>
    <row r="40" ht="15" customHeight="1"/>
  </sheetData>
  <sheetProtection/>
  <mergeCells count="52">
    <mergeCell ref="C28:H28"/>
    <mergeCell ref="I14:N14"/>
    <mergeCell ref="I15:N15"/>
    <mergeCell ref="I27:N27"/>
    <mergeCell ref="I28:N28"/>
    <mergeCell ref="AG15:AL15"/>
    <mergeCell ref="AG28:AL28"/>
    <mergeCell ref="C14:H14"/>
    <mergeCell ref="C15:H15"/>
    <mergeCell ref="C27:H27"/>
    <mergeCell ref="O14:T14"/>
    <mergeCell ref="O15:T15"/>
    <mergeCell ref="O27:T27"/>
    <mergeCell ref="O28:T28"/>
    <mergeCell ref="AG14:AL14"/>
    <mergeCell ref="AM14:AR14"/>
    <mergeCell ref="AS14:AX14"/>
    <mergeCell ref="AG27:AL27"/>
    <mergeCell ref="AM27:AR27"/>
    <mergeCell ref="U28:Z28"/>
    <mergeCell ref="AS27:AX27"/>
    <mergeCell ref="AM15:AR15"/>
    <mergeCell ref="BK27:BP27"/>
    <mergeCell ref="BK14:BP14"/>
    <mergeCell ref="AA15:AF15"/>
    <mergeCell ref="AY28:BD28"/>
    <mergeCell ref="BK15:BP15"/>
    <mergeCell ref="BE27:BJ27"/>
    <mergeCell ref="AY14:BD14"/>
    <mergeCell ref="AM28:AR28"/>
    <mergeCell ref="AS28:AX28"/>
    <mergeCell ref="AY27:BD27"/>
    <mergeCell ref="B12:H12"/>
    <mergeCell ref="BQ27:BV27"/>
    <mergeCell ref="BQ28:BV28"/>
    <mergeCell ref="BE28:BJ28"/>
    <mergeCell ref="BK28:BP28"/>
    <mergeCell ref="BQ14:BV14"/>
    <mergeCell ref="BQ15:BV15"/>
    <mergeCell ref="BE14:BJ14"/>
    <mergeCell ref="AS15:AX15"/>
    <mergeCell ref="AY15:BD15"/>
    <mergeCell ref="B9:J9"/>
    <mergeCell ref="B10:J10"/>
    <mergeCell ref="AA28:AF28"/>
    <mergeCell ref="AA14:AF14"/>
    <mergeCell ref="AA27:AF27"/>
    <mergeCell ref="BE15:BJ15"/>
    <mergeCell ref="B28:B29"/>
    <mergeCell ref="U14:Z14"/>
    <mergeCell ref="U15:Z15"/>
    <mergeCell ref="U27:Z27"/>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GA117"/>
  <sheetViews>
    <sheetView showGridLines="0" zoomScalePageLayoutView="0" workbookViewId="0" topLeftCell="A1">
      <selection activeCell="A1" sqref="A1"/>
    </sheetView>
  </sheetViews>
  <sheetFormatPr defaultColWidth="8.421875" defaultRowHeight="12.75"/>
  <cols>
    <col min="1" max="1" width="8.421875" style="39" customWidth="1"/>
    <col min="2" max="2" width="25.7109375" style="50" customWidth="1"/>
    <col min="3" max="3" width="12.57421875" style="39" customWidth="1"/>
    <col min="4" max="4" width="13.421875" style="39" customWidth="1"/>
    <col min="5" max="5" width="11.421875" style="39" customWidth="1"/>
    <col min="6" max="6" width="14.57421875" style="39" customWidth="1"/>
    <col min="7" max="7" width="11.7109375" style="39" customWidth="1"/>
    <col min="8" max="8" width="13.8515625" style="39" customWidth="1"/>
    <col min="9" max="9" width="10.421875" style="39" bestFit="1" customWidth="1"/>
    <col min="10" max="10" width="13.421875" style="39" customWidth="1"/>
    <col min="11" max="11" width="10.28125" style="39" bestFit="1" customWidth="1"/>
    <col min="12" max="12" width="13.28125" style="39" customWidth="1"/>
    <col min="13" max="13" width="10.7109375" style="39" customWidth="1"/>
    <col min="14" max="14" width="14.140625" style="39" customWidth="1"/>
    <col min="15" max="15" width="10.421875" style="39" bestFit="1" customWidth="1"/>
    <col min="16" max="16" width="13.28125" style="39" customWidth="1"/>
    <col min="17" max="17" width="10.28125" style="39" bestFit="1" customWidth="1"/>
    <col min="18" max="18" width="14.00390625" style="39" customWidth="1"/>
    <col min="19" max="19" width="10.00390625" style="39" customWidth="1"/>
    <col min="20" max="20" width="13.8515625" style="39" customWidth="1"/>
    <col min="21" max="21" width="10.7109375" style="39" bestFit="1" customWidth="1"/>
    <col min="22" max="22" width="13.421875" style="39" customWidth="1"/>
    <col min="23" max="23" width="9.57421875" style="39" customWidth="1"/>
    <col min="24" max="24" width="14.00390625" style="39" customWidth="1"/>
    <col min="25" max="25" width="9.57421875" style="39" customWidth="1"/>
    <col min="26" max="26" width="13.421875" style="39" customWidth="1"/>
    <col min="27" max="27" width="10.7109375" style="39" bestFit="1" customWidth="1"/>
    <col min="28" max="28" width="14.421875" style="39" customWidth="1"/>
    <col min="29" max="29" width="10.28125" style="39" customWidth="1"/>
    <col min="30" max="30" width="14.421875" style="39" customWidth="1"/>
    <col min="31" max="31" width="10.28125" style="39" customWidth="1"/>
    <col min="32" max="32" width="14.140625" style="39" customWidth="1"/>
    <col min="33" max="33" width="10.421875" style="39" bestFit="1" customWidth="1"/>
    <col min="34" max="34" width="13.28125" style="39" customWidth="1"/>
    <col min="35" max="35" width="10.140625" style="39" customWidth="1"/>
    <col min="36" max="36" width="14.421875" style="39" customWidth="1"/>
    <col min="37" max="37" width="10.57421875" style="39" customWidth="1"/>
    <col min="38" max="38" width="13.28125" style="39" customWidth="1"/>
    <col min="39" max="39" width="9.7109375" style="39" bestFit="1" customWidth="1"/>
    <col min="40" max="40" width="13.421875" style="39" customWidth="1"/>
    <col min="41" max="41" width="10.140625" style="39" customWidth="1"/>
    <col min="42" max="42" width="14.7109375" style="39" customWidth="1"/>
    <col min="43" max="43" width="9.421875" style="39" customWidth="1"/>
    <col min="44" max="44" width="13.57421875" style="39" customWidth="1"/>
    <col min="45" max="45" width="9.7109375" style="39" bestFit="1" customWidth="1"/>
    <col min="46" max="46" width="14.28125" style="39" customWidth="1"/>
    <col min="47" max="47" width="10.140625" style="39" customWidth="1"/>
    <col min="48" max="48" width="13.57421875" style="39" customWidth="1"/>
    <col min="49" max="49" width="9.421875" style="39" customWidth="1"/>
    <col min="50" max="50" width="14.28125" style="39" customWidth="1"/>
    <col min="51" max="16384" width="8.421875" style="39" customWidth="1"/>
  </cols>
  <sheetData>
    <row r="1" ht="10.5">
      <c r="A1" s="39" t="s">
        <v>283</v>
      </c>
    </row>
    <row r="2" ht="10.5"/>
    <row r="3" ht="10.5"/>
    <row r="4" ht="10.5"/>
    <row r="5" ht="10.5"/>
    <row r="6" ht="10.5"/>
    <row r="7" ht="10.5"/>
    <row r="8" ht="10.5"/>
    <row r="9" spans="2:11" s="21" customFormat="1" ht="18" customHeight="1">
      <c r="B9" s="244"/>
      <c r="C9" s="244"/>
      <c r="D9" s="244"/>
      <c r="E9" s="244"/>
      <c r="F9" s="244"/>
      <c r="G9" s="244"/>
      <c r="H9" s="244"/>
      <c r="I9" s="244"/>
      <c r="J9" s="244"/>
      <c r="K9" s="96"/>
    </row>
    <row r="10" spans="2:10" s="5" customFormat="1" ht="12.75">
      <c r="B10" s="248"/>
      <c r="C10" s="248"/>
      <c r="D10" s="248"/>
      <c r="E10" s="248"/>
      <c r="F10" s="248"/>
      <c r="G10" s="248"/>
      <c r="H10" s="248"/>
      <c r="I10" s="248"/>
      <c r="J10" s="248"/>
    </row>
    <row r="11" s="5" customFormat="1" ht="12.75"/>
    <row r="12" spans="2:8" s="5" customFormat="1" ht="12.75">
      <c r="B12" s="245"/>
      <c r="C12" s="246"/>
      <c r="D12" s="246"/>
      <c r="E12" s="246"/>
      <c r="F12" s="246"/>
      <c r="G12" s="246"/>
      <c r="H12" s="246"/>
    </row>
    <row r="13" spans="2:8" ht="29.25" customHeight="1">
      <c r="B13" s="37"/>
      <c r="C13" s="38"/>
      <c r="D13" s="38"/>
      <c r="E13" s="38"/>
      <c r="F13" s="38"/>
      <c r="G13" s="38"/>
      <c r="H13" s="38"/>
    </row>
    <row r="14" spans="1:74" s="19" customFormat="1" ht="28.5" customHeight="1" thickBot="1">
      <c r="A14"/>
      <c r="B14"/>
      <c r="C14" s="264">
        <v>2021</v>
      </c>
      <c r="D14" s="261"/>
      <c r="E14" s="261"/>
      <c r="F14" s="261"/>
      <c r="G14" s="261"/>
      <c r="H14" s="261"/>
      <c r="I14" s="264">
        <v>2020</v>
      </c>
      <c r="J14" s="261"/>
      <c r="K14" s="261"/>
      <c r="L14" s="261"/>
      <c r="M14" s="261"/>
      <c r="N14" s="261"/>
      <c r="O14" s="264">
        <v>2019</v>
      </c>
      <c r="P14" s="261"/>
      <c r="Q14" s="261"/>
      <c r="R14" s="261"/>
      <c r="S14" s="261"/>
      <c r="T14" s="261"/>
      <c r="U14" s="264">
        <v>2018</v>
      </c>
      <c r="V14" s="261"/>
      <c r="W14" s="261"/>
      <c r="X14" s="261"/>
      <c r="Y14" s="261"/>
      <c r="Z14" s="261"/>
      <c r="AA14" s="260" t="s">
        <v>143</v>
      </c>
      <c r="AB14" s="261"/>
      <c r="AC14" s="261"/>
      <c r="AD14" s="261"/>
      <c r="AE14" s="261"/>
      <c r="AF14" s="262"/>
      <c r="AG14" s="260" t="s">
        <v>151</v>
      </c>
      <c r="AH14" s="261"/>
      <c r="AI14" s="261"/>
      <c r="AJ14" s="261"/>
      <c r="AK14" s="261"/>
      <c r="AL14" s="262"/>
      <c r="AM14" s="264" t="s">
        <v>152</v>
      </c>
      <c r="AN14" s="261"/>
      <c r="AO14" s="261"/>
      <c r="AP14" s="261"/>
      <c r="AQ14" s="261"/>
      <c r="AR14" s="261"/>
      <c r="AS14" s="260" t="s">
        <v>153</v>
      </c>
      <c r="AT14" s="261"/>
      <c r="AU14" s="261"/>
      <c r="AV14" s="261"/>
      <c r="AW14" s="261"/>
      <c r="AX14" s="262"/>
      <c r="AY14" s="260" t="s">
        <v>154</v>
      </c>
      <c r="AZ14" s="261"/>
      <c r="BA14" s="261"/>
      <c r="BB14" s="261"/>
      <c r="BC14" s="261"/>
      <c r="BD14" s="262"/>
      <c r="BE14" s="264" t="s">
        <v>155</v>
      </c>
      <c r="BF14" s="261"/>
      <c r="BG14" s="261"/>
      <c r="BH14" s="261"/>
      <c r="BI14" s="261"/>
      <c r="BJ14" s="261"/>
      <c r="BK14" s="260" t="s">
        <v>169</v>
      </c>
      <c r="BL14" s="261"/>
      <c r="BM14" s="261"/>
      <c r="BN14" s="261"/>
      <c r="BO14" s="261"/>
      <c r="BP14" s="262"/>
      <c r="BQ14" s="260" t="s">
        <v>170</v>
      </c>
      <c r="BR14" s="261"/>
      <c r="BS14" s="261"/>
      <c r="BT14" s="261"/>
      <c r="BU14" s="261"/>
      <c r="BV14" s="262"/>
    </row>
    <row r="15" spans="1:74" s="19" customFormat="1" ht="22.5" customHeight="1" thickBot="1">
      <c r="A15"/>
      <c r="B15"/>
      <c r="C15" s="265" t="s">
        <v>240</v>
      </c>
      <c r="D15" s="259"/>
      <c r="E15" s="259"/>
      <c r="F15" s="259"/>
      <c r="G15" s="259"/>
      <c r="H15" s="263"/>
      <c r="I15" s="265" t="s">
        <v>240</v>
      </c>
      <c r="J15" s="259"/>
      <c r="K15" s="259"/>
      <c r="L15" s="259"/>
      <c r="M15" s="259"/>
      <c r="N15" s="263"/>
      <c r="O15" s="265" t="s">
        <v>240</v>
      </c>
      <c r="P15" s="259"/>
      <c r="Q15" s="259"/>
      <c r="R15" s="259"/>
      <c r="S15" s="259"/>
      <c r="T15" s="263"/>
      <c r="U15" s="265" t="s">
        <v>240</v>
      </c>
      <c r="V15" s="259"/>
      <c r="W15" s="259"/>
      <c r="X15" s="259"/>
      <c r="Y15" s="259"/>
      <c r="Z15" s="263"/>
      <c r="AA15" s="271" t="s">
        <v>240</v>
      </c>
      <c r="AB15" s="269"/>
      <c r="AC15" s="269"/>
      <c r="AD15" s="269"/>
      <c r="AE15" s="269"/>
      <c r="AF15" s="270"/>
      <c r="AG15" s="271" t="s">
        <v>240</v>
      </c>
      <c r="AH15" s="269"/>
      <c r="AI15" s="269"/>
      <c r="AJ15" s="269"/>
      <c r="AK15" s="269"/>
      <c r="AL15" s="270"/>
      <c r="AM15" s="271" t="s">
        <v>240</v>
      </c>
      <c r="AN15" s="269"/>
      <c r="AO15" s="269"/>
      <c r="AP15" s="269"/>
      <c r="AQ15" s="269"/>
      <c r="AR15" s="270"/>
      <c r="AS15" s="271" t="s">
        <v>240</v>
      </c>
      <c r="AT15" s="269"/>
      <c r="AU15" s="269"/>
      <c r="AV15" s="269"/>
      <c r="AW15" s="269"/>
      <c r="AX15" s="270"/>
      <c r="AY15" s="271" t="s">
        <v>240</v>
      </c>
      <c r="AZ15" s="269"/>
      <c r="BA15" s="269"/>
      <c r="BB15" s="269"/>
      <c r="BC15" s="269"/>
      <c r="BD15" s="270"/>
      <c r="BE15" s="271" t="s">
        <v>240</v>
      </c>
      <c r="BF15" s="269"/>
      <c r="BG15" s="269"/>
      <c r="BH15" s="269"/>
      <c r="BI15" s="269"/>
      <c r="BJ15" s="270"/>
      <c r="BK15" s="271" t="s">
        <v>240</v>
      </c>
      <c r="BL15" s="269"/>
      <c r="BM15" s="269"/>
      <c r="BN15" s="269"/>
      <c r="BO15" s="269"/>
      <c r="BP15" s="270"/>
      <c r="BQ15" s="271" t="s">
        <v>240</v>
      </c>
      <c r="BR15" s="269"/>
      <c r="BS15" s="269"/>
      <c r="BT15" s="269"/>
      <c r="BU15" s="269"/>
      <c r="BV15" s="272"/>
    </row>
    <row r="16" spans="1:75" s="31" customFormat="1" ht="42.75" thickBot="1">
      <c r="A16"/>
      <c r="B16"/>
      <c r="C16" s="119" t="s">
        <v>1</v>
      </c>
      <c r="D16" s="108" t="s">
        <v>129</v>
      </c>
      <c r="E16" s="108" t="s">
        <v>118</v>
      </c>
      <c r="F16" s="108" t="s">
        <v>129</v>
      </c>
      <c r="G16" s="108" t="s">
        <v>119</v>
      </c>
      <c r="H16" s="108" t="s">
        <v>129</v>
      </c>
      <c r="I16" s="119" t="s">
        <v>1</v>
      </c>
      <c r="J16" s="108" t="s">
        <v>129</v>
      </c>
      <c r="K16" s="108" t="s">
        <v>118</v>
      </c>
      <c r="L16" s="108" t="s">
        <v>129</v>
      </c>
      <c r="M16" s="108" t="s">
        <v>119</v>
      </c>
      <c r="N16" s="108" t="s">
        <v>129</v>
      </c>
      <c r="O16" s="119" t="s">
        <v>1</v>
      </c>
      <c r="P16" s="108" t="s">
        <v>129</v>
      </c>
      <c r="Q16" s="108" t="s">
        <v>118</v>
      </c>
      <c r="R16" s="108" t="s">
        <v>129</v>
      </c>
      <c r="S16" s="108" t="s">
        <v>119</v>
      </c>
      <c r="T16" s="108" t="s">
        <v>129</v>
      </c>
      <c r="U16" s="119" t="s">
        <v>1</v>
      </c>
      <c r="V16" s="108" t="s">
        <v>129</v>
      </c>
      <c r="W16" s="108" t="s">
        <v>118</v>
      </c>
      <c r="X16" s="108" t="s">
        <v>129</v>
      </c>
      <c r="Y16" s="108" t="s">
        <v>119</v>
      </c>
      <c r="Z16" s="108" t="s">
        <v>129</v>
      </c>
      <c r="AA16" s="119" t="s">
        <v>1</v>
      </c>
      <c r="AB16" s="108" t="s">
        <v>129</v>
      </c>
      <c r="AC16" s="108" t="s">
        <v>118</v>
      </c>
      <c r="AD16" s="108" t="s">
        <v>129</v>
      </c>
      <c r="AE16" s="108" t="s">
        <v>119</v>
      </c>
      <c r="AF16" s="108" t="s">
        <v>129</v>
      </c>
      <c r="AG16" s="119" t="s">
        <v>1</v>
      </c>
      <c r="AH16" s="108" t="s">
        <v>129</v>
      </c>
      <c r="AI16" s="108" t="s">
        <v>118</v>
      </c>
      <c r="AJ16" s="108" t="s">
        <v>129</v>
      </c>
      <c r="AK16" s="108" t="s">
        <v>119</v>
      </c>
      <c r="AL16" s="108" t="s">
        <v>129</v>
      </c>
      <c r="AM16" s="119" t="s">
        <v>1</v>
      </c>
      <c r="AN16" s="108" t="s">
        <v>129</v>
      </c>
      <c r="AO16" s="108" t="s">
        <v>118</v>
      </c>
      <c r="AP16" s="108" t="s">
        <v>129</v>
      </c>
      <c r="AQ16" s="108" t="s">
        <v>119</v>
      </c>
      <c r="AR16" s="108" t="s">
        <v>129</v>
      </c>
      <c r="AS16" s="119" t="s">
        <v>1</v>
      </c>
      <c r="AT16" s="108" t="s">
        <v>129</v>
      </c>
      <c r="AU16" s="108" t="s">
        <v>118</v>
      </c>
      <c r="AV16" s="108" t="s">
        <v>129</v>
      </c>
      <c r="AW16" s="108" t="s">
        <v>119</v>
      </c>
      <c r="AX16" s="108" t="s">
        <v>129</v>
      </c>
      <c r="AY16" s="119" t="s">
        <v>1</v>
      </c>
      <c r="AZ16" s="108" t="s">
        <v>129</v>
      </c>
      <c r="BA16" s="108" t="s">
        <v>118</v>
      </c>
      <c r="BB16" s="108" t="s">
        <v>129</v>
      </c>
      <c r="BC16" s="108" t="s">
        <v>119</v>
      </c>
      <c r="BD16" s="108" t="s">
        <v>129</v>
      </c>
      <c r="BE16" s="119" t="s">
        <v>1</v>
      </c>
      <c r="BF16" s="108" t="s">
        <v>129</v>
      </c>
      <c r="BG16" s="108" t="s">
        <v>118</v>
      </c>
      <c r="BH16" s="108" t="s">
        <v>129</v>
      </c>
      <c r="BI16" s="108" t="s">
        <v>119</v>
      </c>
      <c r="BJ16" s="108" t="s">
        <v>129</v>
      </c>
      <c r="BK16" s="119" t="s">
        <v>1</v>
      </c>
      <c r="BL16" s="108" t="s">
        <v>129</v>
      </c>
      <c r="BM16" s="108" t="s">
        <v>118</v>
      </c>
      <c r="BN16" s="108" t="s">
        <v>129</v>
      </c>
      <c r="BO16" s="108" t="s">
        <v>119</v>
      </c>
      <c r="BP16" s="108" t="s">
        <v>129</v>
      </c>
      <c r="BQ16" s="119" t="s">
        <v>1</v>
      </c>
      <c r="BR16" s="108" t="s">
        <v>129</v>
      </c>
      <c r="BS16" s="108" t="s">
        <v>118</v>
      </c>
      <c r="BT16" s="108" t="s">
        <v>129</v>
      </c>
      <c r="BU16" s="108" t="s">
        <v>119</v>
      </c>
      <c r="BV16" s="105" t="s">
        <v>129</v>
      </c>
      <c r="BW16" s="120"/>
    </row>
    <row r="17" spans="2:183" s="164" customFormat="1" ht="26.25" customHeight="1" thickBot="1">
      <c r="B17" s="150" t="s">
        <v>144</v>
      </c>
      <c r="C17" s="189">
        <v>192410</v>
      </c>
      <c r="D17" s="149">
        <v>100</v>
      </c>
      <c r="E17" s="189">
        <v>106532</v>
      </c>
      <c r="F17" s="149">
        <v>100</v>
      </c>
      <c r="G17" s="189">
        <v>80604</v>
      </c>
      <c r="H17" s="149">
        <v>100</v>
      </c>
      <c r="I17" s="189">
        <v>178961</v>
      </c>
      <c r="J17" s="149">
        <v>100</v>
      </c>
      <c r="K17" s="189">
        <v>96756</v>
      </c>
      <c r="L17" s="149">
        <v>100</v>
      </c>
      <c r="M17" s="189">
        <v>71384</v>
      </c>
      <c r="N17" s="149">
        <v>100</v>
      </c>
      <c r="O17" s="189">
        <v>253636</v>
      </c>
      <c r="P17" s="149">
        <v>100</v>
      </c>
      <c r="Q17" s="189">
        <v>136412</v>
      </c>
      <c r="R17" s="149">
        <v>100</v>
      </c>
      <c r="S17" s="189">
        <v>105119</v>
      </c>
      <c r="T17" s="149">
        <v>100</v>
      </c>
      <c r="U17" s="189">
        <v>220626</v>
      </c>
      <c r="V17" s="149">
        <v>100</v>
      </c>
      <c r="W17" s="189">
        <v>120757</v>
      </c>
      <c r="X17" s="149">
        <v>100</v>
      </c>
      <c r="Y17" s="189">
        <v>96808</v>
      </c>
      <c r="Z17" s="149">
        <v>100</v>
      </c>
      <c r="AA17" s="189">
        <v>208650</v>
      </c>
      <c r="AB17" s="149">
        <v>100</v>
      </c>
      <c r="AC17" s="189">
        <v>112981</v>
      </c>
      <c r="AD17" s="149">
        <v>100</v>
      </c>
      <c r="AE17" s="189">
        <v>92811</v>
      </c>
      <c r="AF17" s="149">
        <v>100</v>
      </c>
      <c r="AG17" s="189">
        <v>203498</v>
      </c>
      <c r="AH17" s="149">
        <v>100</v>
      </c>
      <c r="AI17" s="189">
        <v>110066</v>
      </c>
      <c r="AJ17" s="149">
        <v>100</v>
      </c>
      <c r="AK17" s="189">
        <v>89492</v>
      </c>
      <c r="AL17" s="149">
        <v>100</v>
      </c>
      <c r="AM17" s="189">
        <v>204754</v>
      </c>
      <c r="AN17" s="149">
        <v>100</v>
      </c>
      <c r="AO17" s="189">
        <v>110647</v>
      </c>
      <c r="AP17" s="149">
        <v>100</v>
      </c>
      <c r="AQ17" s="189">
        <v>91001</v>
      </c>
      <c r="AR17" s="149">
        <v>100</v>
      </c>
      <c r="AS17" s="189">
        <v>220095</v>
      </c>
      <c r="AT17" s="149">
        <v>100</v>
      </c>
      <c r="AU17" s="189">
        <v>92704</v>
      </c>
      <c r="AV17" s="149">
        <v>100</v>
      </c>
      <c r="AW17" s="189">
        <v>73023</v>
      </c>
      <c r="AX17" s="149">
        <v>100</v>
      </c>
      <c r="AY17" s="189">
        <v>244709</v>
      </c>
      <c r="AZ17" s="149">
        <v>100</v>
      </c>
      <c r="BA17" s="189">
        <v>93154</v>
      </c>
      <c r="BB17" s="149">
        <v>100</v>
      </c>
      <c r="BC17" s="189">
        <v>67311</v>
      </c>
      <c r="BD17" s="149">
        <v>100</v>
      </c>
      <c r="BE17" s="189">
        <v>207894</v>
      </c>
      <c r="BF17" s="149">
        <v>100</v>
      </c>
      <c r="BG17" s="189">
        <v>74000</v>
      </c>
      <c r="BH17" s="149">
        <v>100</v>
      </c>
      <c r="BI17" s="189">
        <v>46955</v>
      </c>
      <c r="BJ17" s="149">
        <v>100</v>
      </c>
      <c r="BK17" s="149" t="s">
        <v>28</v>
      </c>
      <c r="BL17" s="149" t="s">
        <v>28</v>
      </c>
      <c r="BM17" s="149" t="s">
        <v>28</v>
      </c>
      <c r="BN17" s="149" t="s">
        <v>28</v>
      </c>
      <c r="BO17" s="149" t="s">
        <v>28</v>
      </c>
      <c r="BP17" s="149" t="s">
        <v>28</v>
      </c>
      <c r="BQ17" s="149" t="s">
        <v>28</v>
      </c>
      <c r="BR17" s="149" t="s">
        <v>28</v>
      </c>
      <c r="BS17" s="149" t="s">
        <v>28</v>
      </c>
      <c r="BT17" s="149" t="s">
        <v>28</v>
      </c>
      <c r="BU17" s="149" t="s">
        <v>28</v>
      </c>
      <c r="BV17" s="149" t="s">
        <v>28</v>
      </c>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c r="CY17" s="165"/>
      <c r="CZ17" s="165"/>
      <c r="DA17" s="165"/>
      <c r="DB17" s="165"/>
      <c r="DC17" s="165"/>
      <c r="DD17" s="165"/>
      <c r="DE17" s="165"/>
      <c r="DF17" s="165"/>
      <c r="DG17" s="165"/>
      <c r="DH17" s="165"/>
      <c r="DI17" s="165"/>
      <c r="DJ17" s="165"/>
      <c r="DK17" s="165"/>
      <c r="DL17" s="165"/>
      <c r="DM17" s="165"/>
      <c r="DN17" s="165"/>
      <c r="DO17" s="165"/>
      <c r="DP17" s="165"/>
      <c r="DQ17" s="165"/>
      <c r="DR17" s="165"/>
      <c r="DS17" s="165"/>
      <c r="DT17" s="165"/>
      <c r="DU17" s="165"/>
      <c r="DV17" s="165"/>
      <c r="DW17" s="165"/>
      <c r="DX17" s="165"/>
      <c r="DY17" s="165"/>
      <c r="DZ17" s="165"/>
      <c r="EA17" s="165"/>
      <c r="EB17" s="165"/>
      <c r="EC17" s="165"/>
      <c r="ED17" s="165"/>
      <c r="EE17" s="165"/>
      <c r="EF17" s="165"/>
      <c r="EG17" s="165"/>
      <c r="EH17" s="165"/>
      <c r="EI17" s="165"/>
      <c r="EJ17" s="165"/>
      <c r="EK17" s="165"/>
      <c r="EL17" s="165"/>
      <c r="EM17" s="165"/>
      <c r="EN17" s="165"/>
      <c r="EO17" s="165"/>
      <c r="EP17" s="165"/>
      <c r="EQ17" s="165"/>
      <c r="ER17" s="165"/>
      <c r="ES17" s="165"/>
      <c r="ET17" s="165"/>
      <c r="EU17" s="165"/>
      <c r="EV17" s="165"/>
      <c r="EW17" s="165"/>
      <c r="EX17" s="165"/>
      <c r="EY17" s="165"/>
      <c r="EZ17" s="165"/>
      <c r="FA17" s="165"/>
      <c r="FB17" s="165"/>
      <c r="FC17" s="165"/>
      <c r="FD17" s="165"/>
      <c r="FE17" s="165"/>
      <c r="FF17" s="165"/>
      <c r="FG17" s="165"/>
      <c r="FH17" s="165"/>
      <c r="FI17" s="165"/>
      <c r="FJ17" s="165"/>
      <c r="FK17" s="165"/>
      <c r="FL17" s="165"/>
      <c r="FM17" s="165"/>
      <c r="FN17" s="165"/>
      <c r="FO17" s="165"/>
      <c r="FP17" s="165"/>
      <c r="FQ17" s="165"/>
      <c r="FR17" s="165"/>
      <c r="FS17" s="165"/>
      <c r="FT17" s="165"/>
      <c r="FU17" s="165"/>
      <c r="FV17" s="165"/>
      <c r="FW17" s="165"/>
      <c r="FX17" s="165"/>
      <c r="FY17" s="165"/>
      <c r="FZ17" s="165"/>
      <c r="GA17" s="165"/>
    </row>
    <row r="18" spans="2:183" ht="15" customHeight="1" thickBot="1">
      <c r="B18" s="138" t="s">
        <v>145</v>
      </c>
      <c r="C18" s="109">
        <v>29810</v>
      </c>
      <c r="D18" s="140">
        <v>15.492957746478874</v>
      </c>
      <c r="E18" s="109">
        <v>17177</v>
      </c>
      <c r="F18" s="140">
        <v>16.123793789659445</v>
      </c>
      <c r="G18" s="109">
        <v>12368</v>
      </c>
      <c r="H18" s="143">
        <v>15.344151655004714</v>
      </c>
      <c r="I18" s="109">
        <v>29913</v>
      </c>
      <c r="J18" s="140">
        <v>16.714814959683952</v>
      </c>
      <c r="K18" s="109">
        <v>17730</v>
      </c>
      <c r="L18" s="140">
        <v>18.324444995659185</v>
      </c>
      <c r="M18" s="109">
        <v>11970</v>
      </c>
      <c r="N18" s="143">
        <v>16.76846352123725</v>
      </c>
      <c r="O18" s="109">
        <v>35948</v>
      </c>
      <c r="P18" s="140">
        <v>14.173066914791276</v>
      </c>
      <c r="Q18" s="109">
        <v>21085</v>
      </c>
      <c r="R18" s="140">
        <v>15.456851303404392</v>
      </c>
      <c r="S18" s="109">
        <v>14676</v>
      </c>
      <c r="T18" s="143">
        <v>13.961320027778042</v>
      </c>
      <c r="U18" s="109">
        <v>32982</v>
      </c>
      <c r="V18" s="140">
        <v>14.9</v>
      </c>
      <c r="W18" s="109">
        <v>19224</v>
      </c>
      <c r="X18" s="140">
        <v>15.9</v>
      </c>
      <c r="Y18" s="109">
        <v>13536</v>
      </c>
      <c r="Z18" s="143">
        <v>14</v>
      </c>
      <c r="AA18" s="109">
        <v>31347</v>
      </c>
      <c r="AB18" s="140">
        <v>15.02372393961179</v>
      </c>
      <c r="AC18" s="109">
        <v>18443</v>
      </c>
      <c r="AD18" s="140">
        <v>16.323983678671635</v>
      </c>
      <c r="AE18" s="109">
        <v>12784</v>
      </c>
      <c r="AF18" s="143">
        <v>13.774229347814375</v>
      </c>
      <c r="AG18" s="109">
        <v>30536</v>
      </c>
      <c r="AH18" s="140">
        <v>15.005552880126587</v>
      </c>
      <c r="AI18" s="109">
        <v>18032</v>
      </c>
      <c r="AJ18" s="140">
        <v>16.382897534206748</v>
      </c>
      <c r="AK18" s="109">
        <v>12238</v>
      </c>
      <c r="AL18" s="143">
        <v>13.674965360032182</v>
      </c>
      <c r="AM18" s="109">
        <v>29235</v>
      </c>
      <c r="AN18" s="140">
        <v>14.278109340965257</v>
      </c>
      <c r="AO18" s="109">
        <v>17207</v>
      </c>
      <c r="AP18" s="140">
        <v>15.551819816888552</v>
      </c>
      <c r="AQ18" s="109">
        <v>11813</v>
      </c>
      <c r="AR18" s="143">
        <v>12.981176031032627</v>
      </c>
      <c r="AS18" s="109">
        <v>17738</v>
      </c>
      <c r="AT18" s="140">
        <v>10.546970228503815</v>
      </c>
      <c r="AU18" s="109">
        <v>10028</v>
      </c>
      <c r="AV18" s="140">
        <v>10.849173978427151</v>
      </c>
      <c r="AW18" s="109">
        <v>7230</v>
      </c>
      <c r="AX18" s="143">
        <v>9.924502402196294</v>
      </c>
      <c r="AY18" s="109">
        <v>15611</v>
      </c>
      <c r="AZ18" s="140">
        <v>9.742930430820888</v>
      </c>
      <c r="BA18" s="109">
        <v>9056</v>
      </c>
      <c r="BB18" s="140">
        <v>9.734075714255004</v>
      </c>
      <c r="BC18" s="109">
        <v>6555</v>
      </c>
      <c r="BD18" s="143">
        <v>9.755190118312374</v>
      </c>
      <c r="BE18" s="109">
        <v>9543</v>
      </c>
      <c r="BF18" s="140">
        <v>7.850831729108051</v>
      </c>
      <c r="BG18" s="109">
        <v>5583</v>
      </c>
      <c r="BH18" s="140">
        <v>7.544594594594595</v>
      </c>
      <c r="BI18" s="109">
        <v>3937</v>
      </c>
      <c r="BJ18" s="143">
        <v>8.38462357576403</v>
      </c>
      <c r="BK18" s="109" t="s">
        <v>28</v>
      </c>
      <c r="BL18" s="140" t="s">
        <v>28</v>
      </c>
      <c r="BM18" s="109" t="s">
        <v>28</v>
      </c>
      <c r="BN18" s="140" t="s">
        <v>28</v>
      </c>
      <c r="BO18" s="109" t="s">
        <v>28</v>
      </c>
      <c r="BP18" s="143" t="s">
        <v>28</v>
      </c>
      <c r="BQ18" s="109" t="s">
        <v>28</v>
      </c>
      <c r="BR18" s="140" t="s">
        <v>28</v>
      </c>
      <c r="BS18" s="109" t="s">
        <v>28</v>
      </c>
      <c r="BT18" s="140" t="s">
        <v>28</v>
      </c>
      <c r="BU18" s="109" t="s">
        <v>28</v>
      </c>
      <c r="BV18" s="143" t="s">
        <v>28</v>
      </c>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row>
    <row r="19" spans="2:183" ht="15" customHeight="1" thickBot="1">
      <c r="B19" s="138" t="s">
        <v>146</v>
      </c>
      <c r="C19" s="109">
        <v>8310</v>
      </c>
      <c r="D19" s="140">
        <v>4.318902343953017</v>
      </c>
      <c r="E19" s="109">
        <v>5052</v>
      </c>
      <c r="F19" s="140">
        <v>4.742237074306312</v>
      </c>
      <c r="G19" s="109">
        <v>3070</v>
      </c>
      <c r="H19" s="143">
        <v>3.808743982928887</v>
      </c>
      <c r="I19" s="109">
        <v>7673</v>
      </c>
      <c r="J19" s="140">
        <v>4.287526332552902</v>
      </c>
      <c r="K19" s="109">
        <v>4799</v>
      </c>
      <c r="L19" s="140">
        <v>4.959899127702675</v>
      </c>
      <c r="M19" s="109">
        <v>2723</v>
      </c>
      <c r="N19" s="143">
        <v>3.814580298106018</v>
      </c>
      <c r="O19" s="109">
        <v>10855</v>
      </c>
      <c r="P19" s="140">
        <v>4.2797552397924585</v>
      </c>
      <c r="Q19" s="109">
        <v>6665</v>
      </c>
      <c r="R19" s="140">
        <v>4.885933788816233</v>
      </c>
      <c r="S19" s="109">
        <v>3883</v>
      </c>
      <c r="T19" s="143">
        <v>3.6939088081127105</v>
      </c>
      <c r="U19" s="109">
        <v>10423</v>
      </c>
      <c r="V19" s="140">
        <v>4.7</v>
      </c>
      <c r="W19" s="109">
        <v>6368</v>
      </c>
      <c r="X19" s="140">
        <v>5.3</v>
      </c>
      <c r="Y19" s="109">
        <v>3916</v>
      </c>
      <c r="Z19" s="143">
        <v>4</v>
      </c>
      <c r="AA19" s="109">
        <v>10137</v>
      </c>
      <c r="AB19" s="140">
        <v>4.858375269590223</v>
      </c>
      <c r="AC19" s="109">
        <v>6365</v>
      </c>
      <c r="AD19" s="140">
        <v>5.633690620546818</v>
      </c>
      <c r="AE19" s="109">
        <v>3697</v>
      </c>
      <c r="AF19" s="143">
        <v>3.9833640409003244</v>
      </c>
      <c r="AG19" s="109">
        <v>9783</v>
      </c>
      <c r="AH19" s="140">
        <v>4.807418254724862</v>
      </c>
      <c r="AI19" s="109">
        <v>6161</v>
      </c>
      <c r="AJ19" s="140">
        <v>5.597550560572747</v>
      </c>
      <c r="AK19" s="109">
        <v>3528</v>
      </c>
      <c r="AL19" s="143">
        <v>3.942251821391856</v>
      </c>
      <c r="AM19" s="109">
        <v>9926</v>
      </c>
      <c r="AN19" s="140">
        <v>4.84776854176231</v>
      </c>
      <c r="AO19" s="109">
        <v>6360</v>
      </c>
      <c r="AP19" s="140">
        <v>5.748217239228871</v>
      </c>
      <c r="AQ19" s="109">
        <v>3471</v>
      </c>
      <c r="AR19" s="143">
        <v>3.8142437995186866</v>
      </c>
      <c r="AS19" s="109">
        <v>6667</v>
      </c>
      <c r="AT19" s="140">
        <v>3.9641814473692034</v>
      </c>
      <c r="AU19" s="109">
        <v>4180</v>
      </c>
      <c r="AV19" s="140">
        <v>4.5222923045298655</v>
      </c>
      <c r="AW19" s="109">
        <v>2316</v>
      </c>
      <c r="AX19" s="143">
        <v>3.1791352093342486</v>
      </c>
      <c r="AY19" s="109">
        <v>5529</v>
      </c>
      <c r="AZ19" s="140">
        <v>3.4506862053685663</v>
      </c>
      <c r="BA19" s="109">
        <v>3668</v>
      </c>
      <c r="BB19" s="140">
        <v>3.942644624545865</v>
      </c>
      <c r="BC19" s="109">
        <v>1861</v>
      </c>
      <c r="BD19" s="143">
        <v>2.7695513059007366</v>
      </c>
      <c r="BE19" s="109">
        <v>3603</v>
      </c>
      <c r="BF19" s="140">
        <v>2.9641147144479</v>
      </c>
      <c r="BG19" s="109">
        <v>2375</v>
      </c>
      <c r="BH19" s="140">
        <v>3.2094594594594597</v>
      </c>
      <c r="BI19" s="109">
        <v>1215</v>
      </c>
      <c r="BJ19" s="143">
        <v>2.587583856884251</v>
      </c>
      <c r="BK19" s="109" t="s">
        <v>28</v>
      </c>
      <c r="BL19" s="140" t="s">
        <v>28</v>
      </c>
      <c r="BM19" s="109" t="s">
        <v>28</v>
      </c>
      <c r="BN19" s="140" t="s">
        <v>28</v>
      </c>
      <c r="BO19" s="109" t="s">
        <v>28</v>
      </c>
      <c r="BP19" s="143" t="s">
        <v>28</v>
      </c>
      <c r="BQ19" s="109" t="s">
        <v>28</v>
      </c>
      <c r="BR19" s="140" t="s">
        <v>28</v>
      </c>
      <c r="BS19" s="109" t="s">
        <v>28</v>
      </c>
      <c r="BT19" s="140" t="s">
        <v>28</v>
      </c>
      <c r="BU19" s="109" t="s">
        <v>28</v>
      </c>
      <c r="BV19" s="143" t="s">
        <v>28</v>
      </c>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row>
    <row r="20" spans="2:183" ht="15" customHeight="1" thickBot="1">
      <c r="B20" s="138" t="s">
        <v>147</v>
      </c>
      <c r="C20" s="109">
        <v>20813</v>
      </c>
      <c r="D20" s="140">
        <v>10.817005353152123</v>
      </c>
      <c r="E20" s="109">
        <v>6615</v>
      </c>
      <c r="F20" s="140">
        <v>6.209401869860699</v>
      </c>
      <c r="G20" s="109">
        <v>13959</v>
      </c>
      <c r="H20" s="143">
        <v>17.317999106744082</v>
      </c>
      <c r="I20" s="109">
        <v>19443</v>
      </c>
      <c r="J20" s="140">
        <v>10.864378272361018</v>
      </c>
      <c r="K20" s="109">
        <v>6469</v>
      </c>
      <c r="L20" s="140">
        <v>6.685890280706106</v>
      </c>
      <c r="M20" s="109">
        <v>12789</v>
      </c>
      <c r="N20" s="143">
        <v>17.915779446374536</v>
      </c>
      <c r="O20" s="109">
        <v>28782</v>
      </c>
      <c r="P20" s="140">
        <v>11.347758204671262</v>
      </c>
      <c r="Q20" s="109">
        <v>9834</v>
      </c>
      <c r="R20" s="140">
        <v>7.209043192680996</v>
      </c>
      <c r="S20" s="109">
        <v>18736</v>
      </c>
      <c r="T20" s="143">
        <v>17.823609433118655</v>
      </c>
      <c r="U20" s="109">
        <v>26118</v>
      </c>
      <c r="V20" s="140">
        <v>11.8</v>
      </c>
      <c r="W20" s="109">
        <v>9000</v>
      </c>
      <c r="X20" s="140">
        <v>7.5</v>
      </c>
      <c r="Y20" s="109">
        <v>16980</v>
      </c>
      <c r="Z20" s="143">
        <v>17.5</v>
      </c>
      <c r="AA20" s="109">
        <v>24476</v>
      </c>
      <c r="AB20" s="140">
        <v>11.730649412892404</v>
      </c>
      <c r="AC20" s="109">
        <v>8452</v>
      </c>
      <c r="AD20" s="140">
        <v>7.4809038687920975</v>
      </c>
      <c r="AE20" s="109">
        <v>15895</v>
      </c>
      <c r="AF20" s="143">
        <v>17.12620271304048</v>
      </c>
      <c r="AG20" s="109">
        <v>24940</v>
      </c>
      <c r="AH20" s="140">
        <v>12.25564870416417</v>
      </c>
      <c r="AI20" s="109">
        <v>8489</v>
      </c>
      <c r="AJ20" s="140">
        <v>7.712645140188614</v>
      </c>
      <c r="AK20" s="109">
        <v>16131</v>
      </c>
      <c r="AL20" s="143">
        <v>18.02507486702722</v>
      </c>
      <c r="AM20" s="109">
        <v>25375</v>
      </c>
      <c r="AN20" s="140">
        <v>12.3929202848296</v>
      </c>
      <c r="AO20" s="109">
        <v>8987</v>
      </c>
      <c r="AP20" s="140">
        <v>8.122520177507841</v>
      </c>
      <c r="AQ20" s="109">
        <v>16212</v>
      </c>
      <c r="AR20" s="143">
        <v>17.815188844078637</v>
      </c>
      <c r="AS20" s="109">
        <v>18791</v>
      </c>
      <c r="AT20" s="140">
        <v>11.173081382558077</v>
      </c>
      <c r="AU20" s="109">
        <v>6366</v>
      </c>
      <c r="AV20" s="140">
        <v>6.887299715463427</v>
      </c>
      <c r="AW20" s="109">
        <v>12148</v>
      </c>
      <c r="AX20" s="143">
        <v>16.675360329444064</v>
      </c>
      <c r="AY20" s="109">
        <v>16911</v>
      </c>
      <c r="AZ20" s="140">
        <v>10.554269202204345</v>
      </c>
      <c r="BA20" s="109">
        <v>5705</v>
      </c>
      <c r="BB20" s="140">
        <v>6.132166734742137</v>
      </c>
      <c r="BC20" s="109">
        <v>11206</v>
      </c>
      <c r="BD20" s="143">
        <v>16.676836074112657</v>
      </c>
      <c r="BE20" s="109">
        <v>11495</v>
      </c>
      <c r="BF20" s="140">
        <v>9.4567023709627</v>
      </c>
      <c r="BG20" s="109">
        <v>4095</v>
      </c>
      <c r="BH20" s="140">
        <v>5.533783783783784</v>
      </c>
      <c r="BI20" s="109">
        <v>7329</v>
      </c>
      <c r="BJ20" s="143">
        <v>15.608561388563519</v>
      </c>
      <c r="BK20" s="109" t="s">
        <v>28</v>
      </c>
      <c r="BL20" s="140" t="s">
        <v>28</v>
      </c>
      <c r="BM20" s="109" t="s">
        <v>28</v>
      </c>
      <c r="BN20" s="140" t="s">
        <v>28</v>
      </c>
      <c r="BO20" s="109" t="s">
        <v>28</v>
      </c>
      <c r="BP20" s="143" t="s">
        <v>28</v>
      </c>
      <c r="BQ20" s="109" t="s">
        <v>28</v>
      </c>
      <c r="BR20" s="140" t="s">
        <v>28</v>
      </c>
      <c r="BS20" s="109" t="s">
        <v>28</v>
      </c>
      <c r="BT20" s="140" t="s">
        <v>28</v>
      </c>
      <c r="BU20" s="109" t="s">
        <v>28</v>
      </c>
      <c r="BV20" s="143" t="s">
        <v>28</v>
      </c>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row>
    <row r="21" spans="2:183" ht="15" customHeight="1" thickBot="1">
      <c r="B21" s="138" t="s">
        <v>148</v>
      </c>
      <c r="C21" s="109">
        <v>75107</v>
      </c>
      <c r="D21" s="140">
        <v>39.03487344732602</v>
      </c>
      <c r="E21" s="109">
        <v>47691</v>
      </c>
      <c r="F21" s="140">
        <v>44.76683062366237</v>
      </c>
      <c r="G21" s="109">
        <v>26012</v>
      </c>
      <c r="H21" s="143">
        <v>32.271351297702346</v>
      </c>
      <c r="I21" s="109">
        <v>69852</v>
      </c>
      <c r="J21" s="140">
        <v>39.03196785891898</v>
      </c>
      <c r="K21" s="109">
        <v>44233</v>
      </c>
      <c r="L21" s="140">
        <v>45.71602794658729</v>
      </c>
      <c r="M21" s="109">
        <v>24588</v>
      </c>
      <c r="N21" s="143">
        <v>34.444693488736974</v>
      </c>
      <c r="O21" s="109">
        <v>106791</v>
      </c>
      <c r="P21" s="140">
        <v>42.10403885883707</v>
      </c>
      <c r="Q21" s="109">
        <v>66817</v>
      </c>
      <c r="R21" s="140">
        <v>48.981761135383984</v>
      </c>
      <c r="S21" s="109">
        <v>39219</v>
      </c>
      <c r="T21" s="143">
        <v>37.30914487390481</v>
      </c>
      <c r="U21" s="109">
        <v>92811</v>
      </c>
      <c r="V21" s="140">
        <v>42.1</v>
      </c>
      <c r="W21" s="109">
        <v>57463</v>
      </c>
      <c r="X21" s="140">
        <v>47.6</v>
      </c>
      <c r="Y21" s="109">
        <v>34669</v>
      </c>
      <c r="Z21" s="143">
        <v>35.8</v>
      </c>
      <c r="AA21" s="109">
        <v>88648</v>
      </c>
      <c r="AB21" s="140">
        <v>42.48646057991852</v>
      </c>
      <c r="AC21" s="109">
        <v>53913</v>
      </c>
      <c r="AD21" s="140">
        <v>47.718642957665445</v>
      </c>
      <c r="AE21" s="109">
        <v>33929</v>
      </c>
      <c r="AF21" s="143">
        <v>36.55708913814095</v>
      </c>
      <c r="AG21" s="109">
        <v>88123</v>
      </c>
      <c r="AH21" s="140">
        <v>43.30411109691496</v>
      </c>
      <c r="AI21" s="109">
        <v>54160</v>
      </c>
      <c r="AJ21" s="140">
        <v>49.20683953264405</v>
      </c>
      <c r="AK21" s="109">
        <v>32869</v>
      </c>
      <c r="AL21" s="143">
        <v>36.72842265230412</v>
      </c>
      <c r="AM21" s="109">
        <v>90228</v>
      </c>
      <c r="AN21" s="140">
        <v>44.06653838264454</v>
      </c>
      <c r="AO21" s="109">
        <v>55148</v>
      </c>
      <c r="AP21" s="140">
        <v>49.84318935676003</v>
      </c>
      <c r="AQ21" s="109">
        <v>34184</v>
      </c>
      <c r="AR21" s="143">
        <v>37.56442236898496</v>
      </c>
      <c r="AS21" s="109">
        <v>81977</v>
      </c>
      <c r="AT21" s="140">
        <v>48.74331821073724</v>
      </c>
      <c r="AU21" s="109">
        <v>51288</v>
      </c>
      <c r="AV21" s="140">
        <v>55.48787744371477</v>
      </c>
      <c r="AW21" s="109">
        <v>29315</v>
      </c>
      <c r="AX21" s="143">
        <v>40.24021962937543</v>
      </c>
      <c r="AY21" s="109">
        <v>84822</v>
      </c>
      <c r="AZ21" s="140">
        <v>52.93798251252894</v>
      </c>
      <c r="BA21" s="109">
        <v>55858</v>
      </c>
      <c r="BB21" s="140">
        <v>60.04041533202915</v>
      </c>
      <c r="BC21" s="109">
        <v>28964</v>
      </c>
      <c r="BD21" s="143">
        <v>43.104397648634574</v>
      </c>
      <c r="BE21" s="109">
        <v>69601</v>
      </c>
      <c r="BF21" s="140">
        <v>57.259325073629824</v>
      </c>
      <c r="BG21" s="109">
        <v>47644</v>
      </c>
      <c r="BH21" s="140">
        <v>64.38378378378378</v>
      </c>
      <c r="BI21" s="109">
        <v>21625</v>
      </c>
      <c r="BJ21" s="143">
        <v>46.054733255244386</v>
      </c>
      <c r="BK21" s="109" t="s">
        <v>28</v>
      </c>
      <c r="BL21" s="140" t="s">
        <v>28</v>
      </c>
      <c r="BM21" s="109" t="s">
        <v>28</v>
      </c>
      <c r="BN21" s="140" t="s">
        <v>28</v>
      </c>
      <c r="BO21" s="109" t="s">
        <v>28</v>
      </c>
      <c r="BP21" s="143" t="s">
        <v>28</v>
      </c>
      <c r="BQ21" s="109" t="s">
        <v>28</v>
      </c>
      <c r="BR21" s="140" t="s">
        <v>28</v>
      </c>
      <c r="BS21" s="109" t="s">
        <v>28</v>
      </c>
      <c r="BT21" s="140" t="s">
        <v>28</v>
      </c>
      <c r="BU21" s="109" t="s">
        <v>28</v>
      </c>
      <c r="BV21" s="143" t="s">
        <v>28</v>
      </c>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row>
    <row r="22" spans="2:183" ht="15" customHeight="1" thickBot="1">
      <c r="B22" s="138" t="s">
        <v>149</v>
      </c>
      <c r="C22" s="109">
        <v>43153</v>
      </c>
      <c r="D22" s="140">
        <v>22.42762850163713</v>
      </c>
      <c r="E22" s="109">
        <v>22460</v>
      </c>
      <c r="F22" s="140">
        <v>21.08286711973867</v>
      </c>
      <c r="G22" s="109">
        <v>19893</v>
      </c>
      <c r="H22" s="143">
        <v>24.67991662944767</v>
      </c>
      <c r="I22" s="109">
        <v>38825</v>
      </c>
      <c r="J22" s="140">
        <v>21.694670905951575</v>
      </c>
      <c r="K22" s="109">
        <v>20837</v>
      </c>
      <c r="L22" s="140">
        <v>21.53561536235479</v>
      </c>
      <c r="M22" s="109">
        <v>17395</v>
      </c>
      <c r="N22" s="143">
        <v>24.368205760394485</v>
      </c>
      <c r="O22" s="109">
        <v>58417</v>
      </c>
      <c r="P22" s="140">
        <v>23.03182513523317</v>
      </c>
      <c r="Q22" s="109">
        <v>30497</v>
      </c>
      <c r="R22" s="140">
        <v>22.356537548016302</v>
      </c>
      <c r="S22" s="109">
        <v>27492</v>
      </c>
      <c r="T22" s="143">
        <v>26.1532168304493</v>
      </c>
      <c r="U22" s="109">
        <v>54828</v>
      </c>
      <c r="V22" s="140">
        <v>24.9</v>
      </c>
      <c r="W22" s="109">
        <v>27505</v>
      </c>
      <c r="X22" s="140">
        <v>22.8</v>
      </c>
      <c r="Y22" s="109">
        <v>26890</v>
      </c>
      <c r="Z22" s="143">
        <v>27.8</v>
      </c>
      <c r="AA22" s="109">
        <v>50937</v>
      </c>
      <c r="AB22" s="140">
        <v>24.412652767792956</v>
      </c>
      <c r="AC22" s="109">
        <v>24870</v>
      </c>
      <c r="AD22" s="140">
        <v>22.012550782874996</v>
      </c>
      <c r="AE22" s="109">
        <v>25768</v>
      </c>
      <c r="AF22" s="143">
        <v>27.76395039381108</v>
      </c>
      <c r="AG22" s="109">
        <v>46457</v>
      </c>
      <c r="AH22" s="140">
        <v>22.82921699476162</v>
      </c>
      <c r="AI22" s="109">
        <v>22249</v>
      </c>
      <c r="AJ22" s="140">
        <v>20.214235095306453</v>
      </c>
      <c r="AK22" s="109">
        <v>23832</v>
      </c>
      <c r="AL22" s="143">
        <v>26.630313324096008</v>
      </c>
      <c r="AM22" s="109">
        <v>46531</v>
      </c>
      <c r="AN22" s="140">
        <v>22.725319163483984</v>
      </c>
      <c r="AO22" s="109">
        <v>21821</v>
      </c>
      <c r="AP22" s="140">
        <v>19.721988738555535</v>
      </c>
      <c r="AQ22" s="109">
        <v>24334</v>
      </c>
      <c r="AR22" s="143">
        <v>26.740365490489115</v>
      </c>
      <c r="AS22" s="109">
        <v>43008</v>
      </c>
      <c r="AT22" s="140">
        <v>25.572448730831663</v>
      </c>
      <c r="AU22" s="109">
        <v>20569</v>
      </c>
      <c r="AV22" s="140">
        <v>22.253356557864787</v>
      </c>
      <c r="AW22" s="109">
        <v>21841</v>
      </c>
      <c r="AX22" s="143">
        <v>29.980782429649967</v>
      </c>
      <c r="AY22" s="109">
        <v>37356</v>
      </c>
      <c r="AZ22" s="140">
        <v>23.314131649077257</v>
      </c>
      <c r="BA22" s="109">
        <v>18747</v>
      </c>
      <c r="BB22" s="140">
        <v>20.150697594427843</v>
      </c>
      <c r="BC22" s="109">
        <v>18609</v>
      </c>
      <c r="BD22" s="143">
        <v>27.69402485303966</v>
      </c>
      <c r="BE22" s="109">
        <v>27312</v>
      </c>
      <c r="BF22" s="140">
        <v>22.469026111851523</v>
      </c>
      <c r="BG22" s="109">
        <v>14303</v>
      </c>
      <c r="BH22" s="140">
        <v>19.32837837837838</v>
      </c>
      <c r="BI22" s="109">
        <v>12849</v>
      </c>
      <c r="BJ22" s="143">
        <v>27.36449792354382</v>
      </c>
      <c r="BK22" s="109" t="s">
        <v>28</v>
      </c>
      <c r="BL22" s="140" t="s">
        <v>28</v>
      </c>
      <c r="BM22" s="109" t="s">
        <v>28</v>
      </c>
      <c r="BN22" s="140" t="s">
        <v>28</v>
      </c>
      <c r="BO22" s="109" t="s">
        <v>28</v>
      </c>
      <c r="BP22" s="143" t="s">
        <v>28</v>
      </c>
      <c r="BQ22" s="109" t="s">
        <v>28</v>
      </c>
      <c r="BR22" s="140" t="s">
        <v>28</v>
      </c>
      <c r="BS22" s="109" t="s">
        <v>28</v>
      </c>
      <c r="BT22" s="140" t="s">
        <v>28</v>
      </c>
      <c r="BU22" s="109" t="s">
        <v>28</v>
      </c>
      <c r="BV22" s="143" t="s">
        <v>28</v>
      </c>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row>
    <row r="23" spans="2:183" ht="15" customHeight="1" thickBot="1">
      <c r="B23" s="139" t="s">
        <v>126</v>
      </c>
      <c r="C23" s="192">
        <v>15217</v>
      </c>
      <c r="D23" s="142">
        <v>7.9086326074528355</v>
      </c>
      <c r="E23" s="132">
        <v>7537</v>
      </c>
      <c r="F23" s="142">
        <v>7.0748695227725005</v>
      </c>
      <c r="G23" s="132">
        <v>5302</v>
      </c>
      <c r="H23" s="145">
        <v>6.577837328172299</v>
      </c>
      <c r="I23" s="192">
        <v>13255</v>
      </c>
      <c r="J23" s="142">
        <v>7.4066416705315685</v>
      </c>
      <c r="K23" s="132">
        <v>2688</v>
      </c>
      <c r="L23" s="142">
        <v>2.7781222869899542</v>
      </c>
      <c r="M23" s="132">
        <v>1919</v>
      </c>
      <c r="N23" s="145">
        <v>2.688277485150734</v>
      </c>
      <c r="O23" s="192">
        <v>12843</v>
      </c>
      <c r="P23" s="142">
        <v>5.063555646674763</v>
      </c>
      <c r="Q23" s="132">
        <v>1514</v>
      </c>
      <c r="R23" s="142">
        <v>1.1098730316980912</v>
      </c>
      <c r="S23" s="132">
        <v>1113</v>
      </c>
      <c r="T23" s="145">
        <v>1.0588000266364788</v>
      </c>
      <c r="U23" s="192">
        <v>3464</v>
      </c>
      <c r="V23" s="142">
        <v>1.6</v>
      </c>
      <c r="W23" s="132">
        <v>1197</v>
      </c>
      <c r="X23" s="142">
        <v>1</v>
      </c>
      <c r="Y23" s="132">
        <v>817</v>
      </c>
      <c r="Z23" s="145">
        <v>0.8</v>
      </c>
      <c r="AA23" s="192">
        <v>3105</v>
      </c>
      <c r="AB23" s="142">
        <v>1.488138030194105</v>
      </c>
      <c r="AC23" s="132">
        <v>938</v>
      </c>
      <c r="AD23" s="142">
        <v>0.8302280914490047</v>
      </c>
      <c r="AE23" s="132">
        <v>738</v>
      </c>
      <c r="AF23" s="145">
        <v>0.7951643662927885</v>
      </c>
      <c r="AG23" s="192">
        <v>3659</v>
      </c>
      <c r="AH23" s="142">
        <v>1.7980520693078064</v>
      </c>
      <c r="AI23" s="132">
        <v>975</v>
      </c>
      <c r="AJ23" s="142">
        <v>0.8858321370813875</v>
      </c>
      <c r="AK23" s="132">
        <v>894</v>
      </c>
      <c r="AL23" s="145">
        <v>0.9989719751486167</v>
      </c>
      <c r="AM23" s="192">
        <v>3459</v>
      </c>
      <c r="AN23" s="142">
        <v>1.6893442863143089</v>
      </c>
      <c r="AO23" s="192">
        <v>1124</v>
      </c>
      <c r="AP23" s="142">
        <v>1.0122646710591723</v>
      </c>
      <c r="AQ23" s="132">
        <v>987</v>
      </c>
      <c r="AR23" s="145">
        <v>1.0846034658959791</v>
      </c>
      <c r="AS23" s="192">
        <v>51914</v>
      </c>
      <c r="AT23" s="142" t="s">
        <v>28</v>
      </c>
      <c r="AU23" s="132" t="s">
        <v>28</v>
      </c>
      <c r="AV23" s="142" t="s">
        <v>28</v>
      </c>
      <c r="AW23" s="132" t="s">
        <v>28</v>
      </c>
      <c r="AX23" s="145" t="s">
        <v>28</v>
      </c>
      <c r="AY23" s="132">
        <v>84480</v>
      </c>
      <c r="AZ23" s="142" t="s">
        <v>28</v>
      </c>
      <c r="BA23" s="132" t="s">
        <v>28</v>
      </c>
      <c r="BB23" s="142" t="s">
        <v>28</v>
      </c>
      <c r="BC23" s="132" t="s">
        <v>28</v>
      </c>
      <c r="BD23" s="145" t="s">
        <v>28</v>
      </c>
      <c r="BE23" s="192">
        <v>86340</v>
      </c>
      <c r="BF23" s="142" t="s">
        <v>28</v>
      </c>
      <c r="BG23" s="132" t="s">
        <v>28</v>
      </c>
      <c r="BH23" s="142" t="s">
        <v>28</v>
      </c>
      <c r="BI23" s="132" t="s">
        <v>28</v>
      </c>
      <c r="BJ23" s="145" t="s">
        <v>28</v>
      </c>
      <c r="BK23" s="132" t="s">
        <v>28</v>
      </c>
      <c r="BL23" s="142" t="s">
        <v>28</v>
      </c>
      <c r="BM23" s="132" t="s">
        <v>28</v>
      </c>
      <c r="BN23" s="142" t="s">
        <v>28</v>
      </c>
      <c r="BO23" s="132" t="s">
        <v>28</v>
      </c>
      <c r="BP23" s="145" t="s">
        <v>28</v>
      </c>
      <c r="BQ23" s="132" t="s">
        <v>28</v>
      </c>
      <c r="BR23" s="142" t="s">
        <v>28</v>
      </c>
      <c r="BS23" s="132" t="s">
        <v>28</v>
      </c>
      <c r="BT23" s="142" t="s">
        <v>28</v>
      </c>
      <c r="BU23" s="132" t="s">
        <v>28</v>
      </c>
      <c r="BV23" s="145" t="s">
        <v>28</v>
      </c>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row>
    <row r="24" spans="2:171" ht="15" customHeight="1">
      <c r="B24" s="42"/>
      <c r="C24" s="43"/>
      <c r="D24" s="44"/>
      <c r="E24" s="45"/>
      <c r="F24" s="44"/>
      <c r="G24" s="45"/>
      <c r="H24" s="44"/>
      <c r="I24" s="43"/>
      <c r="J24" s="44"/>
      <c r="K24" s="45"/>
      <c r="L24" s="44"/>
      <c r="M24" s="45"/>
      <c r="N24" s="44"/>
      <c r="O24" s="43"/>
      <c r="P24" s="44"/>
      <c r="Q24" s="45"/>
      <c r="R24" s="44"/>
      <c r="S24" s="45"/>
      <c r="T24" s="44"/>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row>
    <row r="25" spans="2:171" ht="15" customHeight="1">
      <c r="B25" s="42"/>
      <c r="C25" s="43"/>
      <c r="D25" s="44"/>
      <c r="E25" s="45"/>
      <c r="F25" s="44"/>
      <c r="G25" s="45"/>
      <c r="H25" s="44"/>
      <c r="I25" s="43"/>
      <c r="J25" s="44"/>
      <c r="K25" s="45"/>
      <c r="L25" s="44"/>
      <c r="M25" s="45"/>
      <c r="N25" s="44"/>
      <c r="O25" s="43"/>
      <c r="P25" s="44"/>
      <c r="Q25" s="45"/>
      <c r="R25" s="44"/>
      <c r="S25" s="45"/>
      <c r="T25" s="44"/>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row>
    <row r="26" spans="2:171" ht="15" customHeight="1">
      <c r="B26" s="37"/>
      <c r="C26" s="38"/>
      <c r="D26" s="38"/>
      <c r="E26" s="38"/>
      <c r="F26" s="38"/>
      <c r="G26" s="38"/>
      <c r="H26" s="38"/>
      <c r="I26" s="38"/>
      <c r="J26" s="38"/>
      <c r="K26" s="38"/>
      <c r="L26" s="38"/>
      <c r="M26" s="38"/>
      <c r="N26" s="38"/>
      <c r="O26" s="38"/>
      <c r="P26" s="38"/>
      <c r="Q26" s="38"/>
      <c r="R26" s="38"/>
      <c r="S26" s="38"/>
      <c r="T26" s="38"/>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row>
    <row r="27" spans="2:183" ht="33.75" customHeight="1" thickBot="1">
      <c r="B27" s="42"/>
      <c r="C27" s="264">
        <v>2021</v>
      </c>
      <c r="D27" s="261"/>
      <c r="E27" s="261"/>
      <c r="F27" s="261"/>
      <c r="G27" s="261"/>
      <c r="H27" s="262"/>
      <c r="I27" s="264">
        <v>2020</v>
      </c>
      <c r="J27" s="261"/>
      <c r="K27" s="261"/>
      <c r="L27" s="261"/>
      <c r="M27" s="261"/>
      <c r="N27" s="262"/>
      <c r="O27" s="264">
        <v>2019</v>
      </c>
      <c r="P27" s="261"/>
      <c r="Q27" s="261"/>
      <c r="R27" s="261"/>
      <c r="S27" s="261"/>
      <c r="T27" s="262"/>
      <c r="U27" s="264">
        <v>2018</v>
      </c>
      <c r="V27" s="261"/>
      <c r="W27" s="261"/>
      <c r="X27" s="261"/>
      <c r="Y27" s="261"/>
      <c r="Z27" s="262"/>
      <c r="AA27" s="260" t="s">
        <v>143</v>
      </c>
      <c r="AB27" s="261"/>
      <c r="AC27" s="261"/>
      <c r="AD27" s="261"/>
      <c r="AE27" s="261"/>
      <c r="AF27" s="262"/>
      <c r="AG27" s="261" t="s">
        <v>151</v>
      </c>
      <c r="AH27" s="261"/>
      <c r="AI27" s="261"/>
      <c r="AJ27" s="261"/>
      <c r="AK27" s="261"/>
      <c r="AL27" s="261"/>
      <c r="AM27" s="264" t="s">
        <v>152</v>
      </c>
      <c r="AN27" s="261"/>
      <c r="AO27" s="261"/>
      <c r="AP27" s="261"/>
      <c r="AQ27" s="261"/>
      <c r="AR27" s="261"/>
      <c r="AS27" s="260" t="s">
        <v>153</v>
      </c>
      <c r="AT27" s="261"/>
      <c r="AU27" s="261"/>
      <c r="AV27" s="261"/>
      <c r="AW27" s="261"/>
      <c r="AX27" s="262"/>
      <c r="AY27" s="260" t="s">
        <v>154</v>
      </c>
      <c r="AZ27" s="261"/>
      <c r="BA27" s="261"/>
      <c r="BB27" s="261"/>
      <c r="BC27" s="261"/>
      <c r="BD27" s="262"/>
      <c r="BE27" s="264" t="s">
        <v>155</v>
      </c>
      <c r="BF27" s="261"/>
      <c r="BG27" s="261"/>
      <c r="BH27" s="261"/>
      <c r="BI27" s="261"/>
      <c r="BJ27" s="261"/>
      <c r="BK27" s="260" t="s">
        <v>169</v>
      </c>
      <c r="BL27" s="261"/>
      <c r="BM27" s="261"/>
      <c r="BN27" s="261"/>
      <c r="BO27" s="261"/>
      <c r="BP27" s="262"/>
      <c r="BQ27" s="260" t="s">
        <v>170</v>
      </c>
      <c r="BR27" s="261"/>
      <c r="BS27" s="261"/>
      <c r="BT27" s="261"/>
      <c r="BU27" s="261"/>
      <c r="BV27" s="262"/>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row>
    <row r="28" spans="2:183" ht="18" customHeight="1" thickBot="1">
      <c r="B28" s="256"/>
      <c r="C28" s="265" t="s">
        <v>241</v>
      </c>
      <c r="D28" s="259"/>
      <c r="E28" s="259"/>
      <c r="F28" s="259"/>
      <c r="G28" s="259"/>
      <c r="H28" s="259"/>
      <c r="I28" s="265" t="s">
        <v>241</v>
      </c>
      <c r="J28" s="259"/>
      <c r="K28" s="259"/>
      <c r="L28" s="259"/>
      <c r="M28" s="259"/>
      <c r="N28" s="259"/>
      <c r="O28" s="265" t="s">
        <v>241</v>
      </c>
      <c r="P28" s="259"/>
      <c r="Q28" s="259"/>
      <c r="R28" s="259"/>
      <c r="S28" s="259"/>
      <c r="T28" s="259"/>
      <c r="U28" s="265" t="s">
        <v>241</v>
      </c>
      <c r="V28" s="259"/>
      <c r="W28" s="259"/>
      <c r="X28" s="259"/>
      <c r="Y28" s="259"/>
      <c r="Z28" s="259"/>
      <c r="AA28" s="258" t="s">
        <v>241</v>
      </c>
      <c r="AB28" s="259"/>
      <c r="AC28" s="259"/>
      <c r="AD28" s="259"/>
      <c r="AE28" s="259"/>
      <c r="AF28" s="267"/>
      <c r="AG28" s="265" t="s">
        <v>241</v>
      </c>
      <c r="AH28" s="259"/>
      <c r="AI28" s="259"/>
      <c r="AJ28" s="259"/>
      <c r="AK28" s="259"/>
      <c r="AL28" s="263"/>
      <c r="AM28" s="265" t="s">
        <v>241</v>
      </c>
      <c r="AN28" s="259"/>
      <c r="AO28" s="259"/>
      <c r="AP28" s="259"/>
      <c r="AQ28" s="259"/>
      <c r="AR28" s="263"/>
      <c r="AS28" s="265" t="s">
        <v>241</v>
      </c>
      <c r="AT28" s="259"/>
      <c r="AU28" s="259"/>
      <c r="AV28" s="259"/>
      <c r="AW28" s="259"/>
      <c r="AX28" s="263"/>
      <c r="AY28" s="265" t="s">
        <v>241</v>
      </c>
      <c r="AZ28" s="259"/>
      <c r="BA28" s="259"/>
      <c r="BB28" s="259"/>
      <c r="BC28" s="259"/>
      <c r="BD28" s="263"/>
      <c r="BE28" s="265" t="s">
        <v>241</v>
      </c>
      <c r="BF28" s="259"/>
      <c r="BG28" s="259"/>
      <c r="BH28" s="259"/>
      <c r="BI28" s="259"/>
      <c r="BJ28" s="263"/>
      <c r="BK28" s="265" t="s">
        <v>241</v>
      </c>
      <c r="BL28" s="259"/>
      <c r="BM28" s="259"/>
      <c r="BN28" s="259"/>
      <c r="BO28" s="259"/>
      <c r="BP28" s="263"/>
      <c r="BQ28" s="265" t="s">
        <v>241</v>
      </c>
      <c r="BR28" s="259"/>
      <c r="BS28" s="259"/>
      <c r="BT28" s="259"/>
      <c r="BU28" s="259"/>
      <c r="BV28" s="267"/>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row>
    <row r="29" spans="2:183" ht="36.75" customHeight="1" thickBot="1">
      <c r="B29" s="257"/>
      <c r="C29" s="119" t="s">
        <v>1</v>
      </c>
      <c r="D29" s="108" t="s">
        <v>129</v>
      </c>
      <c r="E29" s="108" t="s">
        <v>118</v>
      </c>
      <c r="F29" s="108" t="s">
        <v>129</v>
      </c>
      <c r="G29" s="108" t="s">
        <v>119</v>
      </c>
      <c r="H29" s="108" t="s">
        <v>129</v>
      </c>
      <c r="I29" s="119" t="s">
        <v>1</v>
      </c>
      <c r="J29" s="108" t="s">
        <v>129</v>
      </c>
      <c r="K29" s="108" t="s">
        <v>118</v>
      </c>
      <c r="L29" s="108" t="s">
        <v>129</v>
      </c>
      <c r="M29" s="108" t="s">
        <v>119</v>
      </c>
      <c r="N29" s="108" t="s">
        <v>129</v>
      </c>
      <c r="O29" s="119" t="s">
        <v>1</v>
      </c>
      <c r="P29" s="108" t="s">
        <v>129</v>
      </c>
      <c r="Q29" s="108" t="s">
        <v>118</v>
      </c>
      <c r="R29" s="108" t="s">
        <v>129</v>
      </c>
      <c r="S29" s="108" t="s">
        <v>119</v>
      </c>
      <c r="T29" s="108" t="s">
        <v>129</v>
      </c>
      <c r="U29" s="119" t="s">
        <v>1</v>
      </c>
      <c r="V29" s="108" t="s">
        <v>129</v>
      </c>
      <c r="W29" s="108" t="s">
        <v>118</v>
      </c>
      <c r="X29" s="108" t="s">
        <v>129</v>
      </c>
      <c r="Y29" s="108" t="s">
        <v>119</v>
      </c>
      <c r="Z29" s="108" t="s">
        <v>129</v>
      </c>
      <c r="AA29" s="119" t="s">
        <v>1</v>
      </c>
      <c r="AB29" s="108" t="s">
        <v>129</v>
      </c>
      <c r="AC29" s="108" t="s">
        <v>118</v>
      </c>
      <c r="AD29" s="108" t="s">
        <v>129</v>
      </c>
      <c r="AE29" s="108" t="s">
        <v>119</v>
      </c>
      <c r="AF29" s="108" t="s">
        <v>129</v>
      </c>
      <c r="AG29" s="119" t="s">
        <v>1</v>
      </c>
      <c r="AH29" s="108" t="s">
        <v>129</v>
      </c>
      <c r="AI29" s="108" t="s">
        <v>118</v>
      </c>
      <c r="AJ29" s="108" t="s">
        <v>129</v>
      </c>
      <c r="AK29" s="108" t="s">
        <v>119</v>
      </c>
      <c r="AL29" s="108" t="s">
        <v>129</v>
      </c>
      <c r="AM29" s="119" t="s">
        <v>1</v>
      </c>
      <c r="AN29" s="108" t="s">
        <v>129</v>
      </c>
      <c r="AO29" s="108" t="s">
        <v>118</v>
      </c>
      <c r="AP29" s="108" t="s">
        <v>129</v>
      </c>
      <c r="AQ29" s="108" t="s">
        <v>119</v>
      </c>
      <c r="AR29" s="108" t="s">
        <v>129</v>
      </c>
      <c r="AS29" s="119" t="s">
        <v>1</v>
      </c>
      <c r="AT29" s="108" t="s">
        <v>129</v>
      </c>
      <c r="AU29" s="108" t="s">
        <v>118</v>
      </c>
      <c r="AV29" s="108" t="s">
        <v>129</v>
      </c>
      <c r="AW29" s="108" t="s">
        <v>119</v>
      </c>
      <c r="AX29" s="108" t="s">
        <v>129</v>
      </c>
      <c r="AY29" s="119" t="s">
        <v>1</v>
      </c>
      <c r="AZ29" s="108" t="s">
        <v>129</v>
      </c>
      <c r="BA29" s="108" t="s">
        <v>118</v>
      </c>
      <c r="BB29" s="108" t="s">
        <v>129</v>
      </c>
      <c r="BC29" s="108" t="s">
        <v>119</v>
      </c>
      <c r="BD29" s="108" t="s">
        <v>129</v>
      </c>
      <c r="BE29" s="119" t="s">
        <v>1</v>
      </c>
      <c r="BF29" s="108" t="s">
        <v>129</v>
      </c>
      <c r="BG29" s="108" t="s">
        <v>118</v>
      </c>
      <c r="BH29" s="108" t="s">
        <v>129</v>
      </c>
      <c r="BI29" s="108" t="s">
        <v>119</v>
      </c>
      <c r="BJ29" s="108" t="s">
        <v>129</v>
      </c>
      <c r="BK29" s="119" t="s">
        <v>1</v>
      </c>
      <c r="BL29" s="108" t="s">
        <v>129</v>
      </c>
      <c r="BM29" s="108" t="s">
        <v>118</v>
      </c>
      <c r="BN29" s="108" t="s">
        <v>129</v>
      </c>
      <c r="BO29" s="108" t="s">
        <v>119</v>
      </c>
      <c r="BP29" s="108" t="s">
        <v>129</v>
      </c>
      <c r="BQ29" s="119" t="s">
        <v>1</v>
      </c>
      <c r="BR29" s="108" t="s">
        <v>129</v>
      </c>
      <c r="BS29" s="108" t="s">
        <v>118</v>
      </c>
      <c r="BT29" s="108" t="s">
        <v>129</v>
      </c>
      <c r="BU29" s="108" t="s">
        <v>119</v>
      </c>
      <c r="BV29" s="105" t="s">
        <v>129</v>
      </c>
      <c r="BW29" s="188"/>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row>
    <row r="30" spans="2:183" s="164" customFormat="1" ht="27" customHeight="1" thickBot="1">
      <c r="B30" s="150" t="s">
        <v>144</v>
      </c>
      <c r="C30" s="189">
        <v>108442</v>
      </c>
      <c r="D30" s="149">
        <v>100</v>
      </c>
      <c r="E30" s="189">
        <v>59558</v>
      </c>
      <c r="F30" s="149">
        <v>100</v>
      </c>
      <c r="G30" s="189">
        <v>47001</v>
      </c>
      <c r="H30" s="149">
        <v>100</v>
      </c>
      <c r="I30" s="189">
        <v>96810</v>
      </c>
      <c r="J30" s="149">
        <v>100</v>
      </c>
      <c r="K30" s="189">
        <v>51949</v>
      </c>
      <c r="L30" s="149">
        <v>100</v>
      </c>
      <c r="M30" s="189">
        <v>39343</v>
      </c>
      <c r="N30" s="149">
        <v>100</v>
      </c>
      <c r="O30" s="189">
        <v>132762</v>
      </c>
      <c r="P30" s="149">
        <v>100</v>
      </c>
      <c r="Q30" s="189">
        <v>69245</v>
      </c>
      <c r="R30" s="149">
        <v>100</v>
      </c>
      <c r="S30" s="189">
        <v>56533</v>
      </c>
      <c r="T30" s="149">
        <v>100</v>
      </c>
      <c r="U30" s="189">
        <v>118051</v>
      </c>
      <c r="V30" s="149">
        <v>100</v>
      </c>
      <c r="W30" s="189">
        <v>63495</v>
      </c>
      <c r="X30" s="149">
        <v>100</v>
      </c>
      <c r="Y30" s="189">
        <v>53695</v>
      </c>
      <c r="Z30" s="149">
        <v>100</v>
      </c>
      <c r="AA30" s="189">
        <v>108516</v>
      </c>
      <c r="AB30" s="149">
        <v>100</v>
      </c>
      <c r="AC30" s="189">
        <v>57990</v>
      </c>
      <c r="AD30" s="149">
        <v>100</v>
      </c>
      <c r="AE30" s="189">
        <v>49775</v>
      </c>
      <c r="AF30" s="149">
        <v>100</v>
      </c>
      <c r="AG30" s="189">
        <v>106778</v>
      </c>
      <c r="AH30" s="149">
        <v>100</v>
      </c>
      <c r="AI30" s="189">
        <v>56932</v>
      </c>
      <c r="AJ30" s="149">
        <v>100</v>
      </c>
      <c r="AK30" s="189">
        <v>48864</v>
      </c>
      <c r="AL30" s="149">
        <v>100</v>
      </c>
      <c r="AM30" s="189">
        <v>101442</v>
      </c>
      <c r="AN30" s="149">
        <v>100</v>
      </c>
      <c r="AO30" s="189">
        <v>53749</v>
      </c>
      <c r="AP30" s="149">
        <v>100</v>
      </c>
      <c r="AQ30" s="189">
        <v>46774</v>
      </c>
      <c r="AR30" s="149">
        <v>100</v>
      </c>
      <c r="AS30" s="189">
        <v>101426</v>
      </c>
      <c r="AT30" s="149">
        <v>100</v>
      </c>
      <c r="AU30" s="149">
        <v>40496</v>
      </c>
      <c r="AV30" s="149">
        <v>100</v>
      </c>
      <c r="AW30" s="149">
        <v>33843</v>
      </c>
      <c r="AX30" s="149">
        <v>100</v>
      </c>
      <c r="AY30" s="149">
        <v>105948</v>
      </c>
      <c r="AZ30" s="149">
        <v>100</v>
      </c>
      <c r="BA30" s="149">
        <v>35610</v>
      </c>
      <c r="BB30" s="149">
        <v>100</v>
      </c>
      <c r="BC30" s="149">
        <v>28104</v>
      </c>
      <c r="BD30" s="149">
        <v>100</v>
      </c>
      <c r="BE30" s="189">
        <v>72362</v>
      </c>
      <c r="BF30" s="149">
        <v>100</v>
      </c>
      <c r="BG30" s="189">
        <v>19863</v>
      </c>
      <c r="BH30" s="149">
        <v>100</v>
      </c>
      <c r="BI30" s="189">
        <v>14526</v>
      </c>
      <c r="BJ30" s="149">
        <v>100</v>
      </c>
      <c r="BK30" s="149" t="s">
        <v>28</v>
      </c>
      <c r="BL30" s="149" t="s">
        <v>28</v>
      </c>
      <c r="BM30" s="149" t="s">
        <v>28</v>
      </c>
      <c r="BN30" s="149" t="s">
        <v>28</v>
      </c>
      <c r="BO30" s="149" t="s">
        <v>28</v>
      </c>
      <c r="BP30" s="149" t="s">
        <v>28</v>
      </c>
      <c r="BQ30" s="149" t="s">
        <v>28</v>
      </c>
      <c r="BR30" s="149" t="s">
        <v>28</v>
      </c>
      <c r="BS30" s="149" t="s">
        <v>28</v>
      </c>
      <c r="BT30" s="149" t="s">
        <v>28</v>
      </c>
      <c r="BU30" s="149" t="s">
        <v>28</v>
      </c>
      <c r="BV30" s="149" t="s">
        <v>28</v>
      </c>
      <c r="BW30" s="166"/>
      <c r="BX30" s="166"/>
      <c r="BY30" s="166"/>
      <c r="BZ30" s="166"/>
      <c r="CA30" s="166"/>
      <c r="CB30" s="166"/>
      <c r="CC30" s="166"/>
      <c r="CD30" s="166"/>
      <c r="CE30" s="166"/>
      <c r="CF30" s="166"/>
      <c r="CG30" s="166"/>
      <c r="CH30" s="166"/>
      <c r="CI30" s="166"/>
      <c r="CJ30" s="166"/>
      <c r="CK30" s="166"/>
      <c r="CL30" s="166"/>
      <c r="CM30" s="166"/>
      <c r="CN30" s="166"/>
      <c r="CO30" s="166"/>
      <c r="CP30" s="166"/>
      <c r="CQ30" s="166"/>
      <c r="CR30" s="166"/>
      <c r="CS30" s="166"/>
      <c r="CT30" s="166"/>
      <c r="CU30" s="166"/>
      <c r="CV30" s="166"/>
      <c r="CW30" s="166"/>
      <c r="CX30" s="166"/>
      <c r="CY30" s="166"/>
      <c r="CZ30" s="166"/>
      <c r="DA30" s="166"/>
      <c r="DB30" s="166"/>
      <c r="DC30" s="166"/>
      <c r="DD30" s="166"/>
      <c r="DE30" s="166"/>
      <c r="DF30" s="166"/>
      <c r="DG30" s="166"/>
      <c r="DH30" s="166"/>
      <c r="DI30" s="166"/>
      <c r="DJ30" s="166"/>
      <c r="DK30" s="166"/>
      <c r="DL30" s="166"/>
      <c r="DM30" s="166"/>
      <c r="DN30" s="166"/>
      <c r="DO30" s="166"/>
      <c r="DP30" s="166"/>
      <c r="DQ30" s="166"/>
      <c r="DR30" s="166"/>
      <c r="DS30" s="166"/>
      <c r="DT30" s="166"/>
      <c r="DU30" s="166"/>
      <c r="DV30" s="166"/>
      <c r="DW30" s="166"/>
      <c r="DX30" s="166"/>
      <c r="DY30" s="166"/>
      <c r="DZ30" s="166"/>
      <c r="EA30" s="166"/>
      <c r="EB30" s="166"/>
      <c r="EC30" s="166"/>
      <c r="ED30" s="166"/>
      <c r="EE30" s="166"/>
      <c r="EF30" s="166"/>
      <c r="EG30" s="166"/>
      <c r="EH30" s="166"/>
      <c r="EI30" s="166"/>
      <c r="EJ30" s="166"/>
      <c r="EK30" s="166"/>
      <c r="EL30" s="166"/>
      <c r="EM30" s="166"/>
      <c r="EN30" s="166"/>
      <c r="EO30" s="166"/>
      <c r="EP30" s="166"/>
      <c r="EQ30" s="166"/>
      <c r="ER30" s="166"/>
      <c r="ES30" s="166"/>
      <c r="ET30" s="166"/>
      <c r="EU30" s="166"/>
      <c r="EV30" s="166"/>
      <c r="EW30" s="166"/>
      <c r="EX30" s="166"/>
      <c r="EY30" s="166"/>
      <c r="EZ30" s="166"/>
      <c r="FA30" s="166"/>
      <c r="FB30" s="166"/>
      <c r="FC30" s="166"/>
      <c r="FD30" s="166"/>
      <c r="FE30" s="166"/>
      <c r="FF30" s="166"/>
      <c r="FG30" s="166"/>
      <c r="FH30" s="166"/>
      <c r="FI30" s="166"/>
      <c r="FJ30" s="166"/>
      <c r="FK30" s="166"/>
      <c r="FL30" s="166"/>
      <c r="FM30" s="166"/>
      <c r="FN30" s="166"/>
      <c r="FO30" s="166"/>
      <c r="FP30" s="166"/>
      <c r="FQ30" s="166"/>
      <c r="FR30" s="166"/>
      <c r="FS30" s="166"/>
      <c r="FT30" s="166"/>
      <c r="FU30" s="166"/>
      <c r="FV30" s="166"/>
      <c r="FW30" s="166"/>
      <c r="FX30" s="166"/>
      <c r="FY30" s="166"/>
      <c r="FZ30" s="166"/>
      <c r="GA30" s="166"/>
    </row>
    <row r="31" spans="2:183" ht="15" customHeight="1" thickBot="1">
      <c r="B31" s="138" t="s">
        <v>145</v>
      </c>
      <c r="C31" s="109">
        <v>22743</v>
      </c>
      <c r="D31" s="140">
        <v>20.972501429335498</v>
      </c>
      <c r="E31" s="109">
        <v>13362</v>
      </c>
      <c r="F31" s="140">
        <v>22.435273179085932</v>
      </c>
      <c r="G31" s="109">
        <v>9343</v>
      </c>
      <c r="H31" s="143">
        <v>19.878300461692305</v>
      </c>
      <c r="I31" s="109">
        <v>22650</v>
      </c>
      <c r="J31" s="140">
        <v>23.396343352959406</v>
      </c>
      <c r="K31" s="109">
        <v>13662</v>
      </c>
      <c r="L31" s="140">
        <v>26.29887004562167</v>
      </c>
      <c r="M31" s="109">
        <v>8950</v>
      </c>
      <c r="N31" s="143">
        <v>22.74864651907582</v>
      </c>
      <c r="O31" s="109">
        <v>24982</v>
      </c>
      <c r="P31" s="140">
        <v>18.44547649460635</v>
      </c>
      <c r="Q31" s="109">
        <v>14884</v>
      </c>
      <c r="R31" s="140">
        <v>21.05322715249586</v>
      </c>
      <c r="S31" s="109">
        <v>10068</v>
      </c>
      <c r="T31" s="143">
        <v>17.433464355595575</v>
      </c>
      <c r="U31" s="109">
        <v>22724</v>
      </c>
      <c r="V31" s="140">
        <v>19.2</v>
      </c>
      <c r="W31" s="109">
        <v>13466</v>
      </c>
      <c r="X31" s="140">
        <v>21.2</v>
      </c>
      <c r="Y31" s="109">
        <v>9235</v>
      </c>
      <c r="Z31" s="143">
        <v>17.2</v>
      </c>
      <c r="AA31" s="109">
        <v>20752</v>
      </c>
      <c r="AB31" s="140">
        <v>19.123447233587672</v>
      </c>
      <c r="AC31" s="109">
        <v>12322</v>
      </c>
      <c r="AD31" s="140">
        <v>21.248491119158476</v>
      </c>
      <c r="AE31" s="109">
        <v>8418</v>
      </c>
      <c r="AF31" s="143">
        <v>16.91210447011552</v>
      </c>
      <c r="AG31" s="109">
        <v>20515</v>
      </c>
      <c r="AH31" s="140">
        <v>19.212759182603158</v>
      </c>
      <c r="AI31" s="109">
        <v>12346</v>
      </c>
      <c r="AJ31" s="140">
        <v>21.685519567202977</v>
      </c>
      <c r="AK31" s="109">
        <v>8112</v>
      </c>
      <c r="AL31" s="143">
        <v>16.601178781925345</v>
      </c>
      <c r="AM31" s="109">
        <v>19058</v>
      </c>
      <c r="AN31" s="140">
        <v>18.787090159894323</v>
      </c>
      <c r="AO31" s="109">
        <v>11418</v>
      </c>
      <c r="AP31" s="140">
        <v>21.243976407985564</v>
      </c>
      <c r="AQ31" s="109">
        <v>7561</v>
      </c>
      <c r="AR31" s="143">
        <v>16.166000299330783</v>
      </c>
      <c r="AS31" s="109">
        <v>10030</v>
      </c>
      <c r="AT31" s="140">
        <v>13.476292205785535</v>
      </c>
      <c r="AU31" s="109">
        <v>5947</v>
      </c>
      <c r="AV31" s="140">
        <v>14.740729724370414</v>
      </c>
      <c r="AW31" s="109">
        <v>3988</v>
      </c>
      <c r="AX31" s="143">
        <v>11.821550318660146</v>
      </c>
      <c r="AY31" s="109">
        <v>8087</v>
      </c>
      <c r="AZ31" s="140">
        <v>12.705420267085625</v>
      </c>
      <c r="BA31" s="109">
        <v>4963</v>
      </c>
      <c r="BB31" s="140">
        <v>13.945320183202675</v>
      </c>
      <c r="BC31" s="109">
        <v>3124</v>
      </c>
      <c r="BD31" s="143">
        <v>11.132889063112504</v>
      </c>
      <c r="BE31" s="109">
        <v>3443</v>
      </c>
      <c r="BF31" s="140">
        <v>9.880050505050505</v>
      </c>
      <c r="BG31" s="109">
        <v>2139</v>
      </c>
      <c r="BH31" s="140">
        <v>10.76876604742486</v>
      </c>
      <c r="BI31" s="109">
        <v>1272</v>
      </c>
      <c r="BJ31" s="143">
        <v>8.75671210243701</v>
      </c>
      <c r="BK31" s="109" t="s">
        <v>28</v>
      </c>
      <c r="BL31" s="140" t="s">
        <v>28</v>
      </c>
      <c r="BM31" s="109" t="s">
        <v>28</v>
      </c>
      <c r="BN31" s="140" t="s">
        <v>28</v>
      </c>
      <c r="BO31" s="109" t="s">
        <v>28</v>
      </c>
      <c r="BP31" s="143" t="s">
        <v>28</v>
      </c>
      <c r="BQ31" s="109" t="s">
        <v>28</v>
      </c>
      <c r="BR31" s="140" t="s">
        <v>28</v>
      </c>
      <c r="BS31" s="109" t="s">
        <v>28</v>
      </c>
      <c r="BT31" s="140" t="s">
        <v>28</v>
      </c>
      <c r="BU31" s="109" t="s">
        <v>28</v>
      </c>
      <c r="BV31" s="143" t="s">
        <v>28</v>
      </c>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row>
    <row r="32" spans="2:183" ht="15" customHeight="1" thickBot="1">
      <c r="B32" s="138" t="s">
        <v>146</v>
      </c>
      <c r="C32" s="109">
        <v>5316</v>
      </c>
      <c r="D32" s="140">
        <v>4.9021596798288485</v>
      </c>
      <c r="E32" s="109">
        <v>3286</v>
      </c>
      <c r="F32" s="140">
        <v>5.5173108566439435</v>
      </c>
      <c r="G32" s="109">
        <v>2013</v>
      </c>
      <c r="H32" s="143">
        <v>4.28288759813621</v>
      </c>
      <c r="I32" s="109">
        <v>4918</v>
      </c>
      <c r="J32" s="140">
        <v>5.080053713459353</v>
      </c>
      <c r="K32" s="109">
        <v>3100</v>
      </c>
      <c r="L32" s="140">
        <v>5.967391095112514</v>
      </c>
      <c r="M32" s="109">
        <v>1801</v>
      </c>
      <c r="N32" s="143">
        <v>4.577688534173805</v>
      </c>
      <c r="O32" s="109">
        <v>6511</v>
      </c>
      <c r="P32" s="140">
        <v>4.807401227138818</v>
      </c>
      <c r="Q32" s="109">
        <v>4060</v>
      </c>
      <c r="R32" s="140">
        <v>5.742817941355361</v>
      </c>
      <c r="S32" s="109">
        <v>2432</v>
      </c>
      <c r="T32" s="143">
        <v>4.211182490346488</v>
      </c>
      <c r="U32" s="109">
        <v>6222</v>
      </c>
      <c r="V32" s="140">
        <v>5.3</v>
      </c>
      <c r="W32" s="109">
        <v>3754</v>
      </c>
      <c r="X32" s="140">
        <v>5.9</v>
      </c>
      <c r="Y32" s="109">
        <v>2462</v>
      </c>
      <c r="Z32" s="143">
        <v>4.6</v>
      </c>
      <c r="AA32" s="109">
        <v>5866</v>
      </c>
      <c r="AB32" s="140">
        <v>5.405654465700911</v>
      </c>
      <c r="AC32" s="109">
        <v>3616</v>
      </c>
      <c r="AD32" s="140">
        <v>6.235557854802552</v>
      </c>
      <c r="AE32" s="109">
        <v>2246</v>
      </c>
      <c r="AF32" s="143">
        <v>4.5123053741838275</v>
      </c>
      <c r="AG32" s="109">
        <v>5799</v>
      </c>
      <c r="AH32" s="140">
        <v>5.4308940043829255</v>
      </c>
      <c r="AI32" s="109">
        <v>3639</v>
      </c>
      <c r="AJ32" s="140">
        <v>6.391835874376449</v>
      </c>
      <c r="AK32" s="109">
        <v>2144</v>
      </c>
      <c r="AL32" s="143">
        <v>4.387688277668631</v>
      </c>
      <c r="AM32" s="109">
        <v>5617</v>
      </c>
      <c r="AN32" s="140">
        <v>5.537154235918061</v>
      </c>
      <c r="AO32" s="109">
        <v>3543</v>
      </c>
      <c r="AP32" s="140">
        <v>6.591995832325525</v>
      </c>
      <c r="AQ32" s="109">
        <v>2053</v>
      </c>
      <c r="AR32" s="143">
        <v>4.389472108785358</v>
      </c>
      <c r="AS32" s="109">
        <v>3511</v>
      </c>
      <c r="AT32" s="140">
        <v>4.717374071237589</v>
      </c>
      <c r="AU32" s="109">
        <v>2237</v>
      </c>
      <c r="AV32" s="140">
        <v>5.544814594487408</v>
      </c>
      <c r="AW32" s="109">
        <v>1270</v>
      </c>
      <c r="AX32" s="143">
        <v>3.764636134578331</v>
      </c>
      <c r="AY32" s="109">
        <v>2752</v>
      </c>
      <c r="AZ32" s="140">
        <v>4.323644933228594</v>
      </c>
      <c r="BA32" s="109">
        <v>1797</v>
      </c>
      <c r="BB32" s="140">
        <v>5.0493129899688105</v>
      </c>
      <c r="BC32" s="109">
        <v>955</v>
      </c>
      <c r="BD32" s="143">
        <v>3.4032999536723567</v>
      </c>
      <c r="BE32" s="109">
        <v>1318</v>
      </c>
      <c r="BF32" s="140">
        <v>3.782139577594123</v>
      </c>
      <c r="BG32" s="109">
        <v>879</v>
      </c>
      <c r="BH32" s="140">
        <v>4.4253133967678595</v>
      </c>
      <c r="BI32" s="109">
        <v>432</v>
      </c>
      <c r="BJ32" s="143">
        <v>2.973977695167286</v>
      </c>
      <c r="BK32" s="109" t="s">
        <v>28</v>
      </c>
      <c r="BL32" s="140" t="s">
        <v>28</v>
      </c>
      <c r="BM32" s="109" t="s">
        <v>28</v>
      </c>
      <c r="BN32" s="140" t="s">
        <v>28</v>
      </c>
      <c r="BO32" s="109" t="s">
        <v>28</v>
      </c>
      <c r="BP32" s="143" t="s">
        <v>28</v>
      </c>
      <c r="BQ32" s="109" t="s">
        <v>28</v>
      </c>
      <c r="BR32" s="140" t="s">
        <v>28</v>
      </c>
      <c r="BS32" s="109" t="s">
        <v>28</v>
      </c>
      <c r="BT32" s="140" t="s">
        <v>28</v>
      </c>
      <c r="BU32" s="109" t="s">
        <v>28</v>
      </c>
      <c r="BV32" s="143" t="s">
        <v>28</v>
      </c>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row>
    <row r="33" spans="2:183" ht="15" customHeight="1" thickBot="1">
      <c r="B33" s="138" t="s">
        <v>147</v>
      </c>
      <c r="C33" s="109">
        <v>15071</v>
      </c>
      <c r="D33" s="140">
        <v>13.897751793585511</v>
      </c>
      <c r="E33" s="109">
        <v>4809</v>
      </c>
      <c r="F33" s="140">
        <v>8.074482017529132</v>
      </c>
      <c r="G33" s="109">
        <v>10216</v>
      </c>
      <c r="H33" s="143">
        <v>21.735707750898918</v>
      </c>
      <c r="I33" s="109">
        <v>13131</v>
      </c>
      <c r="J33" s="140">
        <v>13.563681437867988</v>
      </c>
      <c r="K33" s="109">
        <v>4253</v>
      </c>
      <c r="L33" s="140">
        <v>8.186875589520492</v>
      </c>
      <c r="M33" s="109">
        <v>8843</v>
      </c>
      <c r="N33" s="143">
        <v>22.47667946013268</v>
      </c>
      <c r="O33" s="109">
        <v>18447</v>
      </c>
      <c r="P33" s="140">
        <v>13.620354851333092</v>
      </c>
      <c r="Q33" s="109">
        <v>6077</v>
      </c>
      <c r="R33" s="140">
        <v>8.595838578723283</v>
      </c>
      <c r="S33" s="109">
        <v>12345</v>
      </c>
      <c r="T33" s="143">
        <v>21.37625322505238</v>
      </c>
      <c r="U33" s="109">
        <v>16630</v>
      </c>
      <c r="V33" s="140">
        <v>14.1</v>
      </c>
      <c r="W33" s="109">
        <v>5604</v>
      </c>
      <c r="X33" s="140">
        <v>8.8</v>
      </c>
      <c r="Y33" s="109">
        <v>11008</v>
      </c>
      <c r="Z33" s="143">
        <v>20.5</v>
      </c>
      <c r="AA33" s="109">
        <v>15024</v>
      </c>
      <c r="AB33" s="140">
        <v>13.844962954771647</v>
      </c>
      <c r="AC33" s="109">
        <v>4979</v>
      </c>
      <c r="AD33" s="140">
        <v>8.585963097085704</v>
      </c>
      <c r="AE33" s="109">
        <v>10019</v>
      </c>
      <c r="AF33" s="143">
        <v>20.128578603716726</v>
      </c>
      <c r="AG33" s="109">
        <v>15585</v>
      </c>
      <c r="AH33" s="140">
        <v>14.595703234748731</v>
      </c>
      <c r="AI33" s="109">
        <v>5121</v>
      </c>
      <c r="AJ33" s="140">
        <v>8.994941333520691</v>
      </c>
      <c r="AK33" s="109">
        <v>10400</v>
      </c>
      <c r="AL33" s="143">
        <v>21.28356254092993</v>
      </c>
      <c r="AM33" s="109">
        <v>15065</v>
      </c>
      <c r="AN33" s="140">
        <v>14.850850732438241</v>
      </c>
      <c r="AO33" s="109">
        <v>5092</v>
      </c>
      <c r="AP33" s="140">
        <v>9.47401715444583</v>
      </c>
      <c r="AQ33" s="109">
        <v>9920</v>
      </c>
      <c r="AR33" s="143">
        <v>21.209723974257553</v>
      </c>
      <c r="AS33" s="109">
        <v>10098</v>
      </c>
      <c r="AT33" s="140">
        <v>13.567656898706115</v>
      </c>
      <c r="AU33" s="109">
        <v>3377</v>
      </c>
      <c r="AV33" s="140">
        <v>8.370513583184612</v>
      </c>
      <c r="AW33" s="109">
        <v>6678</v>
      </c>
      <c r="AX33" s="143">
        <v>19.79546465095598</v>
      </c>
      <c r="AY33" s="109">
        <v>8184</v>
      </c>
      <c r="AZ33" s="140">
        <v>12.857816182246662</v>
      </c>
      <c r="BA33" s="109">
        <v>2694</v>
      </c>
      <c r="BB33" s="140">
        <v>7.569754699485796</v>
      </c>
      <c r="BC33" s="109">
        <v>5490</v>
      </c>
      <c r="BD33" s="143">
        <v>19.564520152524857</v>
      </c>
      <c r="BE33" s="109">
        <v>4095</v>
      </c>
      <c r="BF33" s="140">
        <v>11.75103305785124</v>
      </c>
      <c r="BG33" s="109">
        <v>1386</v>
      </c>
      <c r="BH33" s="140">
        <v>6.9777979157227</v>
      </c>
      <c r="BI33" s="109">
        <v>2642</v>
      </c>
      <c r="BJ33" s="143">
        <v>18.18807655238882</v>
      </c>
      <c r="BK33" s="109" t="s">
        <v>28</v>
      </c>
      <c r="BL33" s="140" t="s">
        <v>28</v>
      </c>
      <c r="BM33" s="109" t="s">
        <v>28</v>
      </c>
      <c r="BN33" s="140" t="s">
        <v>28</v>
      </c>
      <c r="BO33" s="109" t="s">
        <v>28</v>
      </c>
      <c r="BP33" s="143" t="s">
        <v>28</v>
      </c>
      <c r="BQ33" s="109" t="s">
        <v>28</v>
      </c>
      <c r="BR33" s="140" t="s">
        <v>28</v>
      </c>
      <c r="BS33" s="109" t="s">
        <v>28</v>
      </c>
      <c r="BT33" s="140" t="s">
        <v>28</v>
      </c>
      <c r="BU33" s="109" t="s">
        <v>28</v>
      </c>
      <c r="BV33" s="143" t="s">
        <v>28</v>
      </c>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row>
    <row r="34" spans="2:183" ht="15" customHeight="1" thickBot="1">
      <c r="B34" s="138" t="s">
        <v>148</v>
      </c>
      <c r="C34" s="109">
        <v>36668</v>
      </c>
      <c r="D34" s="140">
        <v>33.81346710684052</v>
      </c>
      <c r="E34" s="109">
        <v>23351</v>
      </c>
      <c r="F34" s="140">
        <v>39.207159407636254</v>
      </c>
      <c r="G34" s="109">
        <v>13181</v>
      </c>
      <c r="H34" s="143">
        <v>28.04408416842195</v>
      </c>
      <c r="I34" s="109">
        <v>32074</v>
      </c>
      <c r="J34" s="140">
        <v>33.13087490961677</v>
      </c>
      <c r="K34" s="109">
        <v>20490</v>
      </c>
      <c r="L34" s="140">
        <v>39.44253017382433</v>
      </c>
      <c r="M34" s="109">
        <v>11482</v>
      </c>
      <c r="N34" s="143">
        <v>29.18435299799202</v>
      </c>
      <c r="O34" s="109">
        <v>50827</v>
      </c>
      <c r="P34" s="140">
        <v>37.52814961938023</v>
      </c>
      <c r="Q34" s="109">
        <v>31181</v>
      </c>
      <c r="R34" s="140">
        <v>44.105124687044714</v>
      </c>
      <c r="S34" s="109">
        <v>19556</v>
      </c>
      <c r="T34" s="143">
        <v>33.862617097539434</v>
      </c>
      <c r="U34" s="109">
        <v>45529</v>
      </c>
      <c r="V34" s="140">
        <v>38.6</v>
      </c>
      <c r="W34" s="109">
        <v>27527</v>
      </c>
      <c r="X34" s="140">
        <v>43.4</v>
      </c>
      <c r="Y34" s="109">
        <v>17971</v>
      </c>
      <c r="Z34" s="143">
        <v>33.5</v>
      </c>
      <c r="AA34" s="109">
        <v>42689</v>
      </c>
      <c r="AB34" s="140">
        <v>39.33889933281728</v>
      </c>
      <c r="AC34" s="109">
        <v>25424</v>
      </c>
      <c r="AD34" s="140">
        <v>43.84204173133299</v>
      </c>
      <c r="AE34" s="109">
        <v>17220</v>
      </c>
      <c r="AF34" s="143">
        <v>34.59568056253139</v>
      </c>
      <c r="AG34" s="109">
        <v>42172</v>
      </c>
      <c r="AH34" s="140">
        <v>39.49502706550038</v>
      </c>
      <c r="AI34" s="109">
        <v>25366</v>
      </c>
      <c r="AJ34" s="140">
        <v>44.554907609077496</v>
      </c>
      <c r="AK34" s="109">
        <v>16710</v>
      </c>
      <c r="AL34" s="143">
        <v>34.196954813359525</v>
      </c>
      <c r="AM34" s="109">
        <v>40270</v>
      </c>
      <c r="AN34" s="140">
        <v>39.69756116795804</v>
      </c>
      <c r="AO34" s="109">
        <v>23933</v>
      </c>
      <c r="AP34" s="140">
        <v>44.52899696727259</v>
      </c>
      <c r="AQ34" s="109">
        <v>16260</v>
      </c>
      <c r="AR34" s="143">
        <v>34.76513224006329</v>
      </c>
      <c r="AS34" s="109">
        <v>33540</v>
      </c>
      <c r="AT34" s="140">
        <v>45.064291184650735</v>
      </c>
      <c r="AU34" s="109">
        <v>20473</v>
      </c>
      <c r="AV34" s="140">
        <v>50.746083680348995</v>
      </c>
      <c r="AW34" s="109">
        <v>12944</v>
      </c>
      <c r="AX34" s="143">
        <v>38.3696457684897</v>
      </c>
      <c r="AY34" s="109">
        <v>30860</v>
      </c>
      <c r="AZ34" s="140">
        <v>48.48389630793402</v>
      </c>
      <c r="BA34" s="109">
        <v>19312</v>
      </c>
      <c r="BB34" s="140">
        <v>54.26395796453961</v>
      </c>
      <c r="BC34" s="109">
        <v>11548</v>
      </c>
      <c r="BD34" s="143">
        <v>41.15320195288835</v>
      </c>
      <c r="BE34" s="109">
        <v>18827</v>
      </c>
      <c r="BF34" s="140">
        <v>54.02605601469238</v>
      </c>
      <c r="BG34" s="109">
        <v>11890</v>
      </c>
      <c r="BH34" s="140">
        <v>59.860041282787094</v>
      </c>
      <c r="BI34" s="109">
        <v>6775</v>
      </c>
      <c r="BJ34" s="143">
        <v>46.6405066776814</v>
      </c>
      <c r="BK34" s="109" t="s">
        <v>28</v>
      </c>
      <c r="BL34" s="140" t="s">
        <v>28</v>
      </c>
      <c r="BM34" s="109" t="s">
        <v>28</v>
      </c>
      <c r="BN34" s="140" t="s">
        <v>28</v>
      </c>
      <c r="BO34" s="109" t="s">
        <v>28</v>
      </c>
      <c r="BP34" s="143" t="s">
        <v>28</v>
      </c>
      <c r="BQ34" s="109" t="s">
        <v>28</v>
      </c>
      <c r="BR34" s="140" t="s">
        <v>28</v>
      </c>
      <c r="BS34" s="109" t="s">
        <v>28</v>
      </c>
      <c r="BT34" s="140" t="s">
        <v>28</v>
      </c>
      <c r="BU34" s="109" t="s">
        <v>28</v>
      </c>
      <c r="BV34" s="143" t="s">
        <v>28</v>
      </c>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row>
    <row r="35" spans="2:183" ht="15" customHeight="1" thickBot="1">
      <c r="B35" s="138" t="s">
        <v>149</v>
      </c>
      <c r="C35" s="109">
        <v>19623</v>
      </c>
      <c r="D35" s="140">
        <v>18.09538739602737</v>
      </c>
      <c r="E35" s="109">
        <v>10404</v>
      </c>
      <c r="F35" s="140">
        <v>17.4686859867692</v>
      </c>
      <c r="G35" s="109">
        <v>9164</v>
      </c>
      <c r="H35" s="143">
        <v>19.497457500904236</v>
      </c>
      <c r="I35" s="109">
        <v>16446</v>
      </c>
      <c r="J35" s="140">
        <v>16.987914471645492</v>
      </c>
      <c r="K35" s="109">
        <v>9132</v>
      </c>
      <c r="L35" s="140">
        <v>17.57877918727983</v>
      </c>
      <c r="M35" s="109">
        <v>7278</v>
      </c>
      <c r="N35" s="143">
        <v>18.498843504562437</v>
      </c>
      <c r="O35" s="109">
        <v>26802</v>
      </c>
      <c r="P35" s="140">
        <v>19.78927471813463</v>
      </c>
      <c r="Q35" s="109">
        <v>13854</v>
      </c>
      <c r="R35" s="140">
        <v>19.596305359491915</v>
      </c>
      <c r="S35" s="109">
        <v>12864</v>
      </c>
      <c r="T35" s="143">
        <v>22.274938962095895</v>
      </c>
      <c r="U35" s="109">
        <v>25375</v>
      </c>
      <c r="V35" s="140">
        <v>21.5</v>
      </c>
      <c r="W35" s="109">
        <v>12691</v>
      </c>
      <c r="X35" s="140">
        <v>20</v>
      </c>
      <c r="Y35" s="109">
        <v>12658</v>
      </c>
      <c r="Z35" s="143">
        <v>23.6</v>
      </c>
      <c r="AA35" s="109">
        <v>22813</v>
      </c>
      <c r="AB35" s="140">
        <v>21.022706329020604</v>
      </c>
      <c r="AC35" s="109">
        <v>11252</v>
      </c>
      <c r="AD35" s="140">
        <v>19.403345404380065</v>
      </c>
      <c r="AE35" s="109">
        <v>11538</v>
      </c>
      <c r="AF35" s="143">
        <v>23.180311401305875</v>
      </c>
      <c r="AG35" s="109">
        <v>21173</v>
      </c>
      <c r="AH35" s="140">
        <v>19.828990990653505</v>
      </c>
      <c r="AI35" s="109">
        <v>10019</v>
      </c>
      <c r="AJ35" s="140">
        <v>17.598187311178247</v>
      </c>
      <c r="AK35" s="109">
        <v>11105</v>
      </c>
      <c r="AL35" s="143">
        <v>22.7263425016372</v>
      </c>
      <c r="AM35" s="109">
        <v>19989</v>
      </c>
      <c r="AN35" s="140">
        <v>19.704855976814336</v>
      </c>
      <c r="AO35" s="109">
        <v>9315</v>
      </c>
      <c r="AP35" s="140">
        <v>17.331199880923588</v>
      </c>
      <c r="AQ35" s="109">
        <v>10614</v>
      </c>
      <c r="AR35" s="143">
        <v>22.693549421650168</v>
      </c>
      <c r="AS35" s="109">
        <v>17248</v>
      </c>
      <c r="AT35" s="140">
        <v>23.17438563962003</v>
      </c>
      <c r="AU35" s="109">
        <v>8310</v>
      </c>
      <c r="AV35" s="140">
        <v>20.597858417608567</v>
      </c>
      <c r="AW35" s="109">
        <v>8855</v>
      </c>
      <c r="AX35" s="143">
        <v>26.248703127315846</v>
      </c>
      <c r="AY35" s="109">
        <v>13767</v>
      </c>
      <c r="AZ35" s="140">
        <v>21.629222309505106</v>
      </c>
      <c r="BA35" s="109">
        <v>6823</v>
      </c>
      <c r="BB35" s="140">
        <v>19.17165416280311</v>
      </c>
      <c r="BC35" s="109">
        <v>6944</v>
      </c>
      <c r="BD35" s="143">
        <v>24.74608887780193</v>
      </c>
      <c r="BE35" s="109">
        <v>7165</v>
      </c>
      <c r="BF35" s="140">
        <v>20.560720844811755</v>
      </c>
      <c r="BG35" s="109">
        <v>3569</v>
      </c>
      <c r="BH35" s="140">
        <v>17.96808135729749</v>
      </c>
      <c r="BI35" s="109">
        <v>3408</v>
      </c>
      <c r="BJ35" s="143">
        <v>23.46137959520859</v>
      </c>
      <c r="BK35" s="109" t="s">
        <v>28</v>
      </c>
      <c r="BL35" s="140" t="s">
        <v>28</v>
      </c>
      <c r="BM35" s="109" t="s">
        <v>28</v>
      </c>
      <c r="BN35" s="140" t="s">
        <v>28</v>
      </c>
      <c r="BO35" s="109" t="s">
        <v>28</v>
      </c>
      <c r="BP35" s="143" t="s">
        <v>28</v>
      </c>
      <c r="BQ35" s="109" t="s">
        <v>28</v>
      </c>
      <c r="BR35" s="140" t="s">
        <v>28</v>
      </c>
      <c r="BS35" s="109" t="s">
        <v>28</v>
      </c>
      <c r="BT35" s="140" t="s">
        <v>28</v>
      </c>
      <c r="BU35" s="109" t="s">
        <v>28</v>
      </c>
      <c r="BV35" s="143" t="s">
        <v>28</v>
      </c>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row>
    <row r="36" spans="2:183" ht="15" customHeight="1" thickBot="1">
      <c r="B36" s="139" t="s">
        <v>126</v>
      </c>
      <c r="C36" s="192">
        <v>9021</v>
      </c>
      <c r="D36" s="142">
        <v>8.31873259438225</v>
      </c>
      <c r="E36" s="132">
        <v>4346</v>
      </c>
      <c r="F36" s="142">
        <v>7.297088552335539</v>
      </c>
      <c r="G36" s="132">
        <v>3084</v>
      </c>
      <c r="H36" s="145">
        <v>6.561562519946384</v>
      </c>
      <c r="I36" s="192">
        <v>7591</v>
      </c>
      <c r="J36" s="142">
        <v>7.8411321144509865</v>
      </c>
      <c r="K36" s="132">
        <v>1312</v>
      </c>
      <c r="L36" s="142">
        <v>2.525553908641167</v>
      </c>
      <c r="M36" s="132">
        <v>989</v>
      </c>
      <c r="N36" s="145">
        <v>2.513788984063239</v>
      </c>
      <c r="O36" s="192">
        <v>7868</v>
      </c>
      <c r="P36" s="142">
        <v>5.809343089406883</v>
      </c>
      <c r="Q36" s="132">
        <v>641</v>
      </c>
      <c r="R36" s="142">
        <v>0.9066862808888637</v>
      </c>
      <c r="S36" s="132">
        <v>486</v>
      </c>
      <c r="T36" s="145">
        <v>0.8415438693702274</v>
      </c>
      <c r="U36" s="192">
        <v>1570</v>
      </c>
      <c r="V36" s="142">
        <v>1.3</v>
      </c>
      <c r="W36" s="132">
        <v>453</v>
      </c>
      <c r="X36" s="142">
        <v>0.7</v>
      </c>
      <c r="Y36" s="132">
        <v>361</v>
      </c>
      <c r="Z36" s="145">
        <v>0.7</v>
      </c>
      <c r="AA36" s="192">
        <v>1372</v>
      </c>
      <c r="AB36" s="142">
        <v>1.2643296841018836</v>
      </c>
      <c r="AC36" s="132">
        <v>397</v>
      </c>
      <c r="AD36" s="142">
        <v>0.6846007932402138</v>
      </c>
      <c r="AE36" s="132">
        <v>334</v>
      </c>
      <c r="AF36" s="145">
        <v>0.67101958814666</v>
      </c>
      <c r="AG36" s="192">
        <v>1534</v>
      </c>
      <c r="AH36" s="142">
        <v>1.4366255221112962</v>
      </c>
      <c r="AI36" s="132">
        <v>441</v>
      </c>
      <c r="AJ36" s="142">
        <v>0.7746083046441369</v>
      </c>
      <c r="AK36" s="132">
        <v>393</v>
      </c>
      <c r="AL36" s="145">
        <v>0.8042730844793713</v>
      </c>
      <c r="AM36" s="192">
        <v>1443</v>
      </c>
      <c r="AN36" s="142">
        <v>1.4224877269769918</v>
      </c>
      <c r="AO36" s="132">
        <v>448</v>
      </c>
      <c r="AP36" s="142">
        <v>0.829813757046905</v>
      </c>
      <c r="AQ36" s="132">
        <v>366</v>
      </c>
      <c r="AR36" s="145">
        <v>0.7761219559128519</v>
      </c>
      <c r="AS36" s="192">
        <v>26999</v>
      </c>
      <c r="AT36" s="142" t="s">
        <v>28</v>
      </c>
      <c r="AU36" s="132" t="s">
        <v>28</v>
      </c>
      <c r="AV36" s="142" t="s">
        <v>28</v>
      </c>
      <c r="AW36" s="132" t="s">
        <v>28</v>
      </c>
      <c r="AX36" s="145" t="s">
        <v>28</v>
      </c>
      <c r="AY36" s="192">
        <v>42298</v>
      </c>
      <c r="AZ36" s="142" t="s">
        <v>28</v>
      </c>
      <c r="BA36" s="132" t="s">
        <v>28</v>
      </c>
      <c r="BB36" s="142" t="s">
        <v>28</v>
      </c>
      <c r="BC36" s="132" t="s">
        <v>28</v>
      </c>
      <c r="BD36" s="145" t="s">
        <v>28</v>
      </c>
      <c r="BE36" s="192">
        <v>37514</v>
      </c>
      <c r="BF36" s="142" t="s">
        <v>28</v>
      </c>
      <c r="BG36" s="132" t="s">
        <v>28</v>
      </c>
      <c r="BH36" s="142" t="s">
        <v>28</v>
      </c>
      <c r="BI36" s="132" t="s">
        <v>28</v>
      </c>
      <c r="BJ36" s="145" t="s">
        <v>28</v>
      </c>
      <c r="BK36" s="132" t="s">
        <v>28</v>
      </c>
      <c r="BL36" s="142" t="s">
        <v>28</v>
      </c>
      <c r="BM36" s="132" t="s">
        <v>28</v>
      </c>
      <c r="BN36" s="142" t="s">
        <v>28</v>
      </c>
      <c r="BO36" s="132" t="s">
        <v>28</v>
      </c>
      <c r="BP36" s="145" t="s">
        <v>28</v>
      </c>
      <c r="BQ36" s="132" t="s">
        <v>28</v>
      </c>
      <c r="BR36" s="142" t="s">
        <v>28</v>
      </c>
      <c r="BS36" s="132" t="s">
        <v>28</v>
      </c>
      <c r="BT36" s="142" t="s">
        <v>28</v>
      </c>
      <c r="BU36" s="132" t="s">
        <v>28</v>
      </c>
      <c r="BV36" s="145" t="s">
        <v>28</v>
      </c>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row>
    <row r="37" spans="2:165" ht="15" customHeight="1">
      <c r="B37" s="46"/>
      <c r="C37" s="47"/>
      <c r="D37" s="47"/>
      <c r="E37" s="47"/>
      <c r="F37" s="47"/>
      <c r="G37" s="48"/>
      <c r="H37" s="48"/>
      <c r="I37" s="47"/>
      <c r="J37" s="47"/>
      <c r="K37" s="47"/>
      <c r="L37" s="47"/>
      <c r="M37" s="48"/>
      <c r="N37" s="48"/>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row>
    <row r="38" spans="2:159" ht="23.25" customHeight="1">
      <c r="B38" s="186" t="s">
        <v>150</v>
      </c>
      <c r="C38" s="186"/>
      <c r="D38" s="186"/>
      <c r="E38" s="186"/>
      <c r="F38" s="186"/>
      <c r="G38" s="186"/>
      <c r="H38" s="186"/>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row>
    <row r="39" spans="2:159" ht="15" customHeight="1">
      <c r="B39" s="187" t="s">
        <v>171</v>
      </c>
      <c r="C39" s="187"/>
      <c r="D39" s="187"/>
      <c r="E39" s="187"/>
      <c r="F39" s="187"/>
      <c r="G39" s="187"/>
      <c r="H39" s="187"/>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row>
    <row r="40" spans="2:159" ht="15" customHeight="1">
      <c r="B40" s="42"/>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row>
    <row r="41" spans="2:159" ht="15" customHeight="1">
      <c r="B41" s="42"/>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row>
    <row r="42" spans="2:159" ht="10.5">
      <c r="B42" s="42"/>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row>
    <row r="43" spans="2:159" ht="10.5">
      <c r="B43" s="42"/>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c r="EO43" s="41"/>
      <c r="EP43" s="41"/>
      <c r="EQ43" s="41"/>
      <c r="ER43" s="41"/>
      <c r="ES43" s="41"/>
      <c r="ET43" s="41"/>
      <c r="EU43" s="41"/>
      <c r="EV43" s="41"/>
      <c r="EW43" s="41"/>
      <c r="EX43" s="41"/>
      <c r="EY43" s="41"/>
      <c r="EZ43" s="41"/>
      <c r="FA43" s="41"/>
      <c r="FB43" s="41"/>
      <c r="FC43" s="41"/>
    </row>
    <row r="44" spans="2:159" ht="10.5">
      <c r="B44" s="42"/>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c r="EO44" s="41"/>
      <c r="EP44" s="41"/>
      <c r="EQ44" s="41"/>
      <c r="ER44" s="41"/>
      <c r="ES44" s="41"/>
      <c r="ET44" s="41"/>
      <c r="EU44" s="41"/>
      <c r="EV44" s="41"/>
      <c r="EW44" s="41"/>
      <c r="EX44" s="41"/>
      <c r="EY44" s="41"/>
      <c r="EZ44" s="41"/>
      <c r="FA44" s="41"/>
      <c r="FB44" s="41"/>
      <c r="FC44" s="41"/>
    </row>
    <row r="45" spans="2:159" ht="10.5">
      <c r="B45" s="42"/>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row>
    <row r="46" spans="2:159" ht="10.5">
      <c r="B46" s="42"/>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row>
    <row r="47" spans="2:159" ht="10.5">
      <c r="B47" s="42"/>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row>
    <row r="48" spans="2:159" ht="10.5">
      <c r="B48" s="42"/>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row>
    <row r="49" spans="2:159" ht="10.5">
      <c r="B49" s="42"/>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c r="EO49" s="41"/>
      <c r="EP49" s="41"/>
      <c r="EQ49" s="41"/>
      <c r="ER49" s="41"/>
      <c r="ES49" s="41"/>
      <c r="ET49" s="41"/>
      <c r="EU49" s="41"/>
      <c r="EV49" s="41"/>
      <c r="EW49" s="41"/>
      <c r="EX49" s="41"/>
      <c r="EY49" s="41"/>
      <c r="EZ49" s="41"/>
      <c r="FA49" s="41"/>
      <c r="FB49" s="41"/>
      <c r="FC49" s="41"/>
    </row>
    <row r="50" spans="2:159" ht="10.5">
      <c r="B50" s="42"/>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c r="EV50" s="41"/>
      <c r="EW50" s="41"/>
      <c r="EX50" s="41"/>
      <c r="EY50" s="41"/>
      <c r="EZ50" s="41"/>
      <c r="FA50" s="41"/>
      <c r="FB50" s="41"/>
      <c r="FC50" s="41"/>
    </row>
    <row r="51" spans="2:159" ht="10.5">
      <c r="B51" s="42"/>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row>
    <row r="52" spans="2:159" ht="10.5">
      <c r="B52" s="42"/>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41"/>
      <c r="ES52" s="41"/>
      <c r="ET52" s="41"/>
      <c r="EU52" s="41"/>
      <c r="EV52" s="41"/>
      <c r="EW52" s="41"/>
      <c r="EX52" s="41"/>
      <c r="EY52" s="41"/>
      <c r="EZ52" s="41"/>
      <c r="FA52" s="41"/>
      <c r="FB52" s="41"/>
      <c r="FC52" s="41"/>
    </row>
    <row r="53" spans="2:159" ht="10.5">
      <c r="B53" s="42"/>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41"/>
      <c r="ES53" s="41"/>
      <c r="ET53" s="41"/>
      <c r="EU53" s="41"/>
      <c r="EV53" s="41"/>
      <c r="EW53" s="41"/>
      <c r="EX53" s="41"/>
      <c r="EY53" s="41"/>
      <c r="EZ53" s="41"/>
      <c r="FA53" s="41"/>
      <c r="FB53" s="41"/>
      <c r="FC53" s="41"/>
    </row>
    <row r="54" spans="2:159" ht="10.5">
      <c r="B54" s="42"/>
      <c r="C54" s="41"/>
      <c r="D54" s="41"/>
      <c r="E54" s="41"/>
      <c r="F54" s="41"/>
      <c r="G54" s="41"/>
      <c r="H54" s="41"/>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row>
    <row r="55" spans="2:159" ht="10.5">
      <c r="B55" s="42"/>
      <c r="C55" s="41"/>
      <c r="D55" s="41"/>
      <c r="E55" s="41"/>
      <c r="F55" s="41"/>
      <c r="G55" s="41"/>
      <c r="H55" s="41"/>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row>
    <row r="56" spans="2:8" ht="10.5">
      <c r="B56" s="42"/>
      <c r="C56" s="41"/>
      <c r="D56" s="41"/>
      <c r="E56" s="41"/>
      <c r="F56" s="41"/>
      <c r="G56" s="41"/>
      <c r="H56" s="41"/>
    </row>
    <row r="57" spans="2:8" ht="10.5">
      <c r="B57" s="42"/>
      <c r="C57" s="41"/>
      <c r="D57" s="41"/>
      <c r="E57" s="41"/>
      <c r="F57" s="41"/>
      <c r="G57" s="41"/>
      <c r="H57" s="41"/>
    </row>
    <row r="58" spans="2:8" ht="10.5">
      <c r="B58" s="42"/>
      <c r="C58" s="41"/>
      <c r="D58" s="41"/>
      <c r="E58" s="41"/>
      <c r="F58" s="41"/>
      <c r="G58" s="41"/>
      <c r="H58" s="41"/>
    </row>
    <row r="59" spans="2:8" ht="10.5">
      <c r="B59" s="42"/>
      <c r="C59" s="41"/>
      <c r="D59" s="41"/>
      <c r="E59" s="41"/>
      <c r="F59" s="41"/>
      <c r="G59" s="41"/>
      <c r="H59" s="41"/>
    </row>
    <row r="60" spans="2:8" ht="10.5">
      <c r="B60" s="42"/>
      <c r="C60" s="41"/>
      <c r="D60" s="41"/>
      <c r="E60" s="41"/>
      <c r="F60" s="41"/>
      <c r="G60" s="41"/>
      <c r="H60" s="41"/>
    </row>
    <row r="61" spans="2:8" ht="10.5">
      <c r="B61" s="42"/>
      <c r="C61" s="41"/>
      <c r="D61" s="41"/>
      <c r="E61" s="41"/>
      <c r="F61" s="41"/>
      <c r="G61" s="41"/>
      <c r="H61" s="41"/>
    </row>
    <row r="62" spans="2:8" ht="10.5">
      <c r="B62" s="42"/>
      <c r="C62" s="41"/>
      <c r="D62" s="41"/>
      <c r="E62" s="41"/>
      <c r="F62" s="41"/>
      <c r="G62" s="41"/>
      <c r="H62" s="41"/>
    </row>
    <row r="63" spans="2:8" ht="10.5">
      <c r="B63" s="42"/>
      <c r="C63" s="41"/>
      <c r="D63" s="41"/>
      <c r="E63" s="41"/>
      <c r="F63" s="41"/>
      <c r="G63" s="41"/>
      <c r="H63" s="41"/>
    </row>
    <row r="64" spans="2:8" ht="10.5">
      <c r="B64" s="42"/>
      <c r="C64" s="41"/>
      <c r="D64" s="41"/>
      <c r="E64" s="41"/>
      <c r="F64" s="41"/>
      <c r="G64" s="41"/>
      <c r="H64" s="41"/>
    </row>
    <row r="65" spans="2:8" ht="10.5">
      <c r="B65" s="42"/>
      <c r="C65" s="41"/>
      <c r="D65" s="41"/>
      <c r="E65" s="41"/>
      <c r="F65" s="41"/>
      <c r="G65" s="41"/>
      <c r="H65" s="41"/>
    </row>
    <row r="66" spans="2:8" ht="10.5">
      <c r="B66" s="42"/>
      <c r="C66" s="41"/>
      <c r="D66" s="41"/>
      <c r="E66" s="41"/>
      <c r="F66" s="41"/>
      <c r="G66" s="41"/>
      <c r="H66" s="41"/>
    </row>
    <row r="67" spans="2:8" ht="10.5">
      <c r="B67" s="42"/>
      <c r="C67" s="41"/>
      <c r="D67" s="41"/>
      <c r="E67" s="41"/>
      <c r="F67" s="41"/>
      <c r="G67" s="41"/>
      <c r="H67" s="41"/>
    </row>
    <row r="68" spans="2:8" ht="10.5">
      <c r="B68" s="42"/>
      <c r="C68" s="41"/>
      <c r="D68" s="41"/>
      <c r="E68" s="41"/>
      <c r="F68" s="41"/>
      <c r="G68" s="41"/>
      <c r="H68" s="41"/>
    </row>
    <row r="69" spans="2:8" ht="10.5">
      <c r="B69" s="42"/>
      <c r="C69" s="41"/>
      <c r="D69" s="41"/>
      <c r="E69" s="41"/>
      <c r="F69" s="41"/>
      <c r="G69" s="41"/>
      <c r="H69" s="41"/>
    </row>
    <row r="70" spans="2:8" ht="10.5">
      <c r="B70" s="42"/>
      <c r="C70" s="41"/>
      <c r="D70" s="41"/>
      <c r="E70" s="41"/>
      <c r="F70" s="41"/>
      <c r="G70" s="41"/>
      <c r="H70" s="41"/>
    </row>
    <row r="71" spans="2:8" ht="10.5">
      <c r="B71" s="42"/>
      <c r="C71" s="41"/>
      <c r="D71" s="41"/>
      <c r="E71" s="41"/>
      <c r="F71" s="41"/>
      <c r="G71" s="41"/>
      <c r="H71" s="41"/>
    </row>
    <row r="72" spans="2:8" ht="10.5">
      <c r="B72" s="42"/>
      <c r="C72" s="41"/>
      <c r="D72" s="41"/>
      <c r="E72" s="41"/>
      <c r="F72" s="41"/>
      <c r="G72" s="41"/>
      <c r="H72" s="41"/>
    </row>
    <row r="73" spans="2:8" ht="10.5">
      <c r="B73" s="42"/>
      <c r="C73" s="41"/>
      <c r="D73" s="41"/>
      <c r="E73" s="41"/>
      <c r="F73" s="41"/>
      <c r="G73" s="41"/>
      <c r="H73" s="41"/>
    </row>
    <row r="74" spans="2:8" ht="10.5">
      <c r="B74" s="42"/>
      <c r="C74" s="41"/>
      <c r="D74" s="41"/>
      <c r="E74" s="41"/>
      <c r="F74" s="41"/>
      <c r="G74" s="41"/>
      <c r="H74" s="41"/>
    </row>
    <row r="75" spans="2:8" ht="10.5">
      <c r="B75" s="42"/>
      <c r="C75" s="41"/>
      <c r="D75" s="41"/>
      <c r="E75" s="41"/>
      <c r="F75" s="41"/>
      <c r="G75" s="41"/>
      <c r="H75" s="41"/>
    </row>
    <row r="76" spans="2:8" ht="10.5">
      <c r="B76" s="42"/>
      <c r="C76" s="41"/>
      <c r="D76" s="41"/>
      <c r="E76" s="41"/>
      <c r="F76" s="41"/>
      <c r="G76" s="41"/>
      <c r="H76" s="41"/>
    </row>
    <row r="77" spans="2:8" ht="10.5">
      <c r="B77" s="37"/>
      <c r="C77" s="38"/>
      <c r="D77" s="38"/>
      <c r="E77" s="38"/>
      <c r="F77" s="38"/>
      <c r="G77" s="38"/>
      <c r="H77" s="38"/>
    </row>
    <row r="78" spans="2:8" ht="10.5">
      <c r="B78" s="37"/>
      <c r="C78" s="38"/>
      <c r="D78" s="38"/>
      <c r="E78" s="38"/>
      <c r="F78" s="38"/>
      <c r="G78" s="38"/>
      <c r="H78" s="38"/>
    </row>
    <row r="79" spans="2:8" ht="10.5">
      <c r="B79" s="37"/>
      <c r="C79" s="38"/>
      <c r="D79" s="38"/>
      <c r="E79" s="38"/>
      <c r="F79" s="38"/>
      <c r="G79" s="38"/>
      <c r="H79" s="38"/>
    </row>
    <row r="80" spans="2:8" ht="10.5">
      <c r="B80" s="37"/>
      <c r="C80" s="38"/>
      <c r="D80" s="38"/>
      <c r="E80" s="38"/>
      <c r="F80" s="38"/>
      <c r="G80" s="38"/>
      <c r="H80" s="38"/>
    </row>
    <row r="81" spans="2:8" ht="10.5">
      <c r="B81" s="37"/>
      <c r="C81" s="38"/>
      <c r="D81" s="38"/>
      <c r="E81" s="38"/>
      <c r="F81" s="38"/>
      <c r="G81" s="38"/>
      <c r="H81" s="38"/>
    </row>
    <row r="82" spans="2:8" ht="10.5">
      <c r="B82" s="37"/>
      <c r="C82" s="38"/>
      <c r="D82" s="38"/>
      <c r="E82" s="38"/>
      <c r="F82" s="38"/>
      <c r="G82" s="38"/>
      <c r="H82" s="38"/>
    </row>
    <row r="83" spans="2:8" ht="10.5">
      <c r="B83" s="37"/>
      <c r="C83" s="38"/>
      <c r="D83" s="38"/>
      <c r="E83" s="38"/>
      <c r="F83" s="38"/>
      <c r="G83" s="38"/>
      <c r="H83" s="38"/>
    </row>
    <row r="84" spans="2:8" ht="10.5">
      <c r="B84" s="37"/>
      <c r="C84" s="38"/>
      <c r="D84" s="38"/>
      <c r="E84" s="38"/>
      <c r="F84" s="38"/>
      <c r="G84" s="38"/>
      <c r="H84" s="38"/>
    </row>
    <row r="85" spans="2:8" ht="10.5">
      <c r="B85" s="37"/>
      <c r="C85" s="38"/>
      <c r="D85" s="38"/>
      <c r="E85" s="38"/>
      <c r="F85" s="38"/>
      <c r="G85" s="38"/>
      <c r="H85" s="38"/>
    </row>
    <row r="86" spans="2:8" ht="10.5">
      <c r="B86" s="37"/>
      <c r="C86" s="38"/>
      <c r="D86" s="38"/>
      <c r="E86" s="38"/>
      <c r="F86" s="38"/>
      <c r="G86" s="38"/>
      <c r="H86" s="38"/>
    </row>
    <row r="87" spans="2:8" ht="10.5">
      <c r="B87" s="37"/>
      <c r="C87" s="38"/>
      <c r="D87" s="38"/>
      <c r="E87" s="38"/>
      <c r="F87" s="38"/>
      <c r="G87" s="38"/>
      <c r="H87" s="38"/>
    </row>
    <row r="88" spans="2:8" ht="10.5">
      <c r="B88" s="37"/>
      <c r="C88" s="38"/>
      <c r="D88" s="38"/>
      <c r="E88" s="38"/>
      <c r="F88" s="38"/>
      <c r="G88" s="38"/>
      <c r="H88" s="38"/>
    </row>
    <row r="89" spans="2:8" ht="10.5">
      <c r="B89" s="37"/>
      <c r="C89" s="38"/>
      <c r="D89" s="38"/>
      <c r="E89" s="38"/>
      <c r="F89" s="38"/>
      <c r="G89" s="38"/>
      <c r="H89" s="38"/>
    </row>
    <row r="90" spans="2:8" ht="10.5">
      <c r="B90" s="37"/>
      <c r="C90" s="38"/>
      <c r="D90" s="38"/>
      <c r="E90" s="38"/>
      <c r="F90" s="38"/>
      <c r="G90" s="38"/>
      <c r="H90" s="38"/>
    </row>
    <row r="91" spans="2:8" ht="10.5">
      <c r="B91" s="37"/>
      <c r="C91" s="38"/>
      <c r="D91" s="38"/>
      <c r="E91" s="38"/>
      <c r="F91" s="38"/>
      <c r="G91" s="38"/>
      <c r="H91" s="38"/>
    </row>
    <row r="92" spans="2:8" ht="10.5">
      <c r="B92" s="37"/>
      <c r="C92" s="38"/>
      <c r="D92" s="38"/>
      <c r="E92" s="38"/>
      <c r="F92" s="38"/>
      <c r="G92" s="38"/>
      <c r="H92" s="38"/>
    </row>
    <row r="93" spans="2:8" ht="10.5">
      <c r="B93" s="37"/>
      <c r="C93" s="38"/>
      <c r="D93" s="38"/>
      <c r="E93" s="38"/>
      <c r="F93" s="38"/>
      <c r="G93" s="38"/>
      <c r="H93" s="38"/>
    </row>
    <row r="94" spans="2:8" ht="10.5">
      <c r="B94" s="37"/>
      <c r="C94" s="38"/>
      <c r="D94" s="38"/>
      <c r="E94" s="38"/>
      <c r="F94" s="38"/>
      <c r="G94" s="38"/>
      <c r="H94" s="38"/>
    </row>
    <row r="95" spans="2:8" ht="10.5">
      <c r="B95" s="37"/>
      <c r="C95" s="38"/>
      <c r="D95" s="38"/>
      <c r="E95" s="38"/>
      <c r="F95" s="38"/>
      <c r="G95" s="38"/>
      <c r="H95" s="38"/>
    </row>
    <row r="96" spans="2:8" ht="10.5">
      <c r="B96" s="37"/>
      <c r="C96" s="38"/>
      <c r="D96" s="38"/>
      <c r="E96" s="38"/>
      <c r="F96" s="38"/>
      <c r="G96" s="38"/>
      <c r="H96" s="38"/>
    </row>
    <row r="97" spans="2:8" ht="10.5">
      <c r="B97" s="37"/>
      <c r="C97" s="38"/>
      <c r="D97" s="38"/>
      <c r="E97" s="38"/>
      <c r="F97" s="38"/>
      <c r="G97" s="38"/>
      <c r="H97" s="38"/>
    </row>
    <row r="98" spans="2:8" ht="10.5">
      <c r="B98" s="37"/>
      <c r="C98" s="38"/>
      <c r="D98" s="38"/>
      <c r="E98" s="38"/>
      <c r="F98" s="38"/>
      <c r="G98" s="38"/>
      <c r="H98" s="38"/>
    </row>
    <row r="99" spans="2:8" ht="10.5">
      <c r="B99" s="37"/>
      <c r="C99" s="38"/>
      <c r="D99" s="38"/>
      <c r="E99" s="38"/>
      <c r="F99" s="38"/>
      <c r="G99" s="38"/>
      <c r="H99" s="38"/>
    </row>
    <row r="100" spans="2:8" ht="10.5">
      <c r="B100" s="37"/>
      <c r="C100" s="38"/>
      <c r="D100" s="38"/>
      <c r="E100" s="38"/>
      <c r="F100" s="38"/>
      <c r="G100" s="38"/>
      <c r="H100" s="38"/>
    </row>
    <row r="101" spans="2:8" ht="10.5">
      <c r="B101" s="37"/>
      <c r="C101" s="38"/>
      <c r="D101" s="38"/>
      <c r="E101" s="38"/>
      <c r="F101" s="38"/>
      <c r="G101" s="38"/>
      <c r="H101" s="38"/>
    </row>
    <row r="102" spans="2:8" ht="10.5">
      <c r="B102" s="37"/>
      <c r="C102" s="38"/>
      <c r="D102" s="38"/>
      <c r="E102" s="38"/>
      <c r="F102" s="38"/>
      <c r="G102" s="38"/>
      <c r="H102" s="38"/>
    </row>
    <row r="103" spans="2:8" ht="10.5">
      <c r="B103" s="37"/>
      <c r="C103" s="38"/>
      <c r="D103" s="38"/>
      <c r="E103" s="38"/>
      <c r="F103" s="38"/>
      <c r="G103" s="38"/>
      <c r="H103" s="38"/>
    </row>
    <row r="104" spans="2:8" ht="10.5">
      <c r="B104" s="37"/>
      <c r="C104" s="38"/>
      <c r="D104" s="38"/>
      <c r="E104" s="38"/>
      <c r="F104" s="38"/>
      <c r="G104" s="38"/>
      <c r="H104" s="38"/>
    </row>
    <row r="105" spans="2:8" ht="10.5">
      <c r="B105" s="37"/>
      <c r="C105" s="38"/>
      <c r="D105" s="38"/>
      <c r="E105" s="38"/>
      <c r="F105" s="38"/>
      <c r="G105" s="38"/>
      <c r="H105" s="38"/>
    </row>
    <row r="106" spans="2:8" ht="10.5">
      <c r="B106" s="37"/>
      <c r="C106" s="38"/>
      <c r="D106" s="38"/>
      <c r="E106" s="38"/>
      <c r="F106" s="38"/>
      <c r="G106" s="38"/>
      <c r="H106" s="38"/>
    </row>
    <row r="107" spans="2:8" ht="10.5">
      <c r="B107" s="37"/>
      <c r="C107" s="38"/>
      <c r="D107" s="38"/>
      <c r="E107" s="38"/>
      <c r="F107" s="38"/>
      <c r="G107" s="38"/>
      <c r="H107" s="38"/>
    </row>
    <row r="108" spans="2:8" ht="10.5">
      <c r="B108" s="37"/>
      <c r="C108" s="38"/>
      <c r="D108" s="38"/>
      <c r="E108" s="38"/>
      <c r="F108" s="38"/>
      <c r="G108" s="38"/>
      <c r="H108" s="38"/>
    </row>
    <row r="109" spans="2:8" ht="10.5">
      <c r="B109" s="37"/>
      <c r="C109" s="38"/>
      <c r="D109" s="38"/>
      <c r="E109" s="38"/>
      <c r="F109" s="38"/>
      <c r="G109" s="38"/>
      <c r="H109" s="38"/>
    </row>
    <row r="110" spans="2:8" ht="10.5">
      <c r="B110" s="37"/>
      <c r="C110" s="38"/>
      <c r="D110" s="38"/>
      <c r="E110" s="38"/>
      <c r="F110" s="38"/>
      <c r="G110" s="38"/>
      <c r="H110" s="38"/>
    </row>
    <row r="111" spans="2:8" ht="10.5">
      <c r="B111" s="37"/>
      <c r="C111" s="38"/>
      <c r="D111" s="38"/>
      <c r="E111" s="38"/>
      <c r="F111" s="38"/>
      <c r="G111" s="38"/>
      <c r="H111" s="38"/>
    </row>
    <row r="112" spans="2:8" ht="10.5">
      <c r="B112" s="37"/>
      <c r="C112" s="38"/>
      <c r="D112" s="38"/>
      <c r="E112" s="38"/>
      <c r="F112" s="38"/>
      <c r="G112" s="38"/>
      <c r="H112" s="38"/>
    </row>
    <row r="113" spans="2:8" ht="10.5">
      <c r="B113" s="37"/>
      <c r="C113" s="38"/>
      <c r="D113" s="38"/>
      <c r="E113" s="38"/>
      <c r="F113" s="38"/>
      <c r="G113" s="38"/>
      <c r="H113" s="38"/>
    </row>
    <row r="114" spans="2:8" ht="10.5">
      <c r="B114" s="37"/>
      <c r="C114" s="38"/>
      <c r="D114" s="38"/>
      <c r="E114" s="38"/>
      <c r="F114" s="38"/>
      <c r="G114" s="38"/>
      <c r="H114" s="38"/>
    </row>
    <row r="115" spans="2:8" ht="10.5">
      <c r="B115" s="37"/>
      <c r="C115" s="38"/>
      <c r="D115" s="38"/>
      <c r="E115" s="38"/>
      <c r="F115" s="38"/>
      <c r="G115" s="38"/>
      <c r="H115" s="38"/>
    </row>
    <row r="116" spans="2:8" ht="10.5">
      <c r="B116" s="37"/>
      <c r="C116" s="38"/>
      <c r="D116" s="38"/>
      <c r="E116" s="38"/>
      <c r="F116" s="38"/>
      <c r="G116" s="38"/>
      <c r="H116" s="38"/>
    </row>
    <row r="117" spans="2:8" ht="10.5">
      <c r="B117" s="37"/>
      <c r="C117" s="38"/>
      <c r="D117" s="38"/>
      <c r="E117" s="38"/>
      <c r="F117" s="38"/>
      <c r="G117" s="38"/>
      <c r="H117" s="38"/>
    </row>
  </sheetData>
  <sheetProtection/>
  <mergeCells count="52">
    <mergeCell ref="C14:H14"/>
    <mergeCell ref="C15:H15"/>
    <mergeCell ref="C27:H27"/>
    <mergeCell ref="C28:H28"/>
    <mergeCell ref="I14:N14"/>
    <mergeCell ref="I15:N15"/>
    <mergeCell ref="I27:N27"/>
    <mergeCell ref="I28:N28"/>
    <mergeCell ref="O27:T27"/>
    <mergeCell ref="O28:T28"/>
    <mergeCell ref="AA14:AF14"/>
    <mergeCell ref="AA15:AF15"/>
    <mergeCell ref="AA27:AF27"/>
    <mergeCell ref="B28:B29"/>
    <mergeCell ref="AA28:AF28"/>
    <mergeCell ref="U27:Z27"/>
    <mergeCell ref="U28:Z28"/>
    <mergeCell ref="U15:Z15"/>
    <mergeCell ref="O14:T14"/>
    <mergeCell ref="O15:T15"/>
    <mergeCell ref="AY28:BD28"/>
    <mergeCell ref="BE28:BJ28"/>
    <mergeCell ref="BK28:BP28"/>
    <mergeCell ref="BQ15:BV15"/>
    <mergeCell ref="AG27:AL27"/>
    <mergeCell ref="AM27:AR27"/>
    <mergeCell ref="AS27:AX27"/>
    <mergeCell ref="AY27:BD27"/>
    <mergeCell ref="BE27:BJ27"/>
    <mergeCell ref="BQ28:BV28"/>
    <mergeCell ref="BK27:BP27"/>
    <mergeCell ref="BQ27:BV27"/>
    <mergeCell ref="AY14:BD14"/>
    <mergeCell ref="BE14:BJ14"/>
    <mergeCell ref="BK14:BP14"/>
    <mergeCell ref="BQ14:BV14"/>
    <mergeCell ref="AG14:AL14"/>
    <mergeCell ref="AM14:AR14"/>
    <mergeCell ref="AY15:BD15"/>
    <mergeCell ref="BE15:BJ15"/>
    <mergeCell ref="AS14:AX14"/>
    <mergeCell ref="BK15:BP15"/>
    <mergeCell ref="AS28:AX28"/>
    <mergeCell ref="AG28:AL28"/>
    <mergeCell ref="AM28:AR28"/>
    <mergeCell ref="B9:J9"/>
    <mergeCell ref="B10:J10"/>
    <mergeCell ref="U14:Z14"/>
    <mergeCell ref="AG15:AL15"/>
    <mergeCell ref="AM15:AR15"/>
    <mergeCell ref="AS15:AX15"/>
    <mergeCell ref="B12:H1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Estadística Judicial</dc:creator>
  <cp:keywords/>
  <dc:description/>
  <cp:lastModifiedBy>Francisco Javier Patón Cubo</cp:lastModifiedBy>
  <cp:lastPrinted>2019-08-13T08:44:40Z</cp:lastPrinted>
  <dcterms:created xsi:type="dcterms:W3CDTF">2011-01-19T17:25:25Z</dcterms:created>
  <dcterms:modified xsi:type="dcterms:W3CDTF">2023-06-14T08:20:11Z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